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480" yWindow="300" windowWidth="18495" windowHeight="11700"/>
  </bookViews>
  <sheets>
    <sheet name="Feuil1" sheetId="1" r:id="rId1"/>
    <sheet name="Feuil2" sheetId="2" r:id="rId2"/>
    <sheet name="Feuil3" sheetId="3" r:id="rId3"/>
  </sheets>
  <calcPr calcId="145621" concurrentCalc="0"/>
</workbook>
</file>

<file path=xl/calcChain.xml><?xml version="1.0" encoding="utf-8"?>
<calcChain xmlns="http://schemas.openxmlformats.org/spreadsheetml/2006/main">
  <c r="G181" i="1" l="1"/>
  <c r="I181" i="1"/>
  <c r="G174" i="1"/>
  <c r="I174" i="1"/>
  <c r="I18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133" i="1"/>
  <c r="I132" i="1"/>
  <c r="I131" i="1"/>
  <c r="I130" i="1"/>
  <c r="I129" i="1"/>
  <c r="I128" i="1"/>
  <c r="I127" i="1"/>
  <c r="I126" i="1"/>
  <c r="I125" i="1"/>
  <c r="I124" i="1"/>
  <c r="I80" i="1"/>
  <c r="I81" i="1"/>
  <c r="I82" i="1"/>
  <c r="I83" i="1"/>
  <c r="I84" i="1"/>
  <c r="I85" i="1"/>
  <c r="I86" i="1"/>
  <c r="I87" i="1"/>
  <c r="I88" i="1"/>
  <c r="I89" i="1"/>
  <c r="I90" i="1"/>
  <c r="I91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183" i="1"/>
</calcChain>
</file>

<file path=xl/sharedStrings.xml><?xml version="1.0" encoding="utf-8"?>
<sst xmlns="http://schemas.openxmlformats.org/spreadsheetml/2006/main" count="383" uniqueCount="359">
  <si>
    <t>KM</t>
  </si>
  <si>
    <t>hh:mm:ss</t>
  </si>
  <si>
    <t>++KM</t>
  </si>
  <si>
    <t>++:++:++</t>
  </si>
  <si>
    <t>1.</t>
  </si>
  <si>
    <t>(1) CHAMBOURCY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</si>
  <si>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ouest</t>
    </r>
  </si>
  <si>
    <t>2.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</si>
  <si>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</t>
    </r>
  </si>
  <si>
    <t>3.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</si>
  <si>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Mantes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D113</t>
    </r>
  </si>
  <si>
    <t>4.</t>
  </si>
  <si>
    <r>
      <t xml:space="preserve">Tourner légèrement à </t>
    </r>
    <r>
      <rPr>
        <b/>
        <sz val="11"/>
        <color theme="1"/>
        <rFont val="Calibri"/>
        <family val="2"/>
        <scheme val="minor"/>
      </rPr>
      <t>droite</t>
    </r>
    <r>
      <rPr>
        <sz val="11"/>
        <color theme="1"/>
        <rFont val="Calibri"/>
        <family val="2"/>
        <scheme val="minor"/>
      </rPr>
      <t xml:space="preserve"> pour continuer sur </t>
    </r>
    <r>
      <rPr>
        <b/>
        <sz val="11"/>
        <color theme="1"/>
        <rFont val="Calibri"/>
        <family val="2"/>
        <scheme val="minor"/>
      </rPr>
      <t>Route de Mantes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D113</t>
    </r>
  </si>
  <si>
    <t>5.</t>
  </si>
  <si>
    <r>
      <t xml:space="preserve">Au </t>
    </r>
    <r>
      <rPr>
        <b/>
        <sz val="11"/>
        <color theme="1"/>
        <rFont val="Calibri"/>
        <family val="2"/>
        <scheme val="minor"/>
      </rPr>
      <t>Carrefour de la Maladrerie</t>
    </r>
    <r>
      <rPr>
        <sz val="11"/>
        <color theme="1"/>
        <rFont val="Calibri"/>
        <family val="2"/>
        <scheme val="minor"/>
      </rPr>
      <t xml:space="preserve">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</t>
    </r>
  </si>
  <si>
    <t>6.</t>
  </si>
  <si>
    <r>
      <t xml:space="preserve">Continuer sur </t>
    </r>
    <r>
      <rPr>
        <b/>
        <sz val="11"/>
        <color theme="1"/>
        <rFont val="Calibri"/>
        <family val="2"/>
        <scheme val="minor"/>
      </rPr>
      <t>Côte des Grès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Rue de la Côté des Grès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D30</t>
    </r>
    <r>
      <rPr>
        <sz val="11"/>
        <color theme="1"/>
        <rFont val="Calibri"/>
        <family val="2"/>
        <scheme val="minor"/>
      </rPr>
      <t>.</t>
    </r>
  </si>
  <si>
    <t>7.</t>
  </si>
  <si>
    <r>
      <t xml:space="preserve">Rejoindre </t>
    </r>
    <r>
      <rPr>
        <b/>
        <sz val="11"/>
        <color theme="1"/>
        <rFont val="Calibri"/>
        <family val="2"/>
        <scheme val="minor"/>
      </rPr>
      <t>Route Départementale 307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D307</t>
    </r>
    <r>
      <rPr>
        <sz val="11"/>
        <color theme="1"/>
        <rFont val="Calibri"/>
        <family val="2"/>
        <scheme val="minor"/>
      </rPr>
      <t xml:space="preserve"> par la bretelle vers </t>
    </r>
    <r>
      <rPr>
        <b/>
        <sz val="11"/>
        <color theme="1"/>
        <rFont val="Calibri"/>
        <family val="2"/>
        <scheme val="minor"/>
      </rPr>
      <t>Crespières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Maule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Davron</t>
    </r>
    <r>
      <rPr>
        <sz val="11"/>
        <color theme="1"/>
        <rFont val="Calibri"/>
        <family val="2"/>
        <scheme val="minor"/>
      </rPr>
      <t>.</t>
    </r>
  </si>
  <si>
    <t>8.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</si>
  <si>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Rambouillet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D191</t>
    </r>
  </si>
  <si>
    <t>9.</t>
  </si>
  <si>
    <r>
      <t xml:space="preserve">Tourner à </t>
    </r>
    <r>
      <rPr>
        <b/>
        <sz val="11"/>
        <color theme="1"/>
        <rFont val="Calibri"/>
        <family val="2"/>
        <scheme val="minor"/>
      </rPr>
      <t>droite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Route de Mareil</t>
    </r>
  </si>
  <si>
    <t>10.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</si>
  <si>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Route de Mareil</t>
    </r>
  </si>
  <si>
    <t>11.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</si>
  <si>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l'Ormoir</t>
    </r>
  </si>
  <si>
    <t>12.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</si>
  <si>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l'Étoile</t>
    </r>
  </si>
  <si>
    <t>13.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</si>
  <si>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Rue de l'Étoile</t>
    </r>
  </si>
  <si>
    <t>14.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</si>
  <si>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Route de Montainville</t>
    </r>
  </si>
  <si>
    <t>15.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</si>
  <si>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Gr Rue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D45</t>
    </r>
    <r>
      <rPr>
        <sz val="11"/>
        <color theme="1"/>
        <rFont val="Calibri"/>
        <family val="2"/>
        <scheme val="minor"/>
      </rPr>
      <t>.</t>
    </r>
  </si>
  <si>
    <t>16.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</si>
  <si>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la Porte Saint-Martin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</t>
    </r>
    <r>
      <rPr>
        <sz val="11"/>
        <color theme="1"/>
        <rFont val="Calibri"/>
        <family val="2"/>
        <scheme val="minor"/>
      </rPr>
      <t>.</t>
    </r>
  </si>
  <si>
    <t>17.</t>
  </si>
  <si>
    <r>
      <t xml:space="preserve">Tourner à </t>
    </r>
    <r>
      <rPr>
        <b/>
        <sz val="11"/>
        <color theme="1"/>
        <rFont val="Calibri"/>
        <family val="2"/>
        <scheme val="minor"/>
      </rPr>
      <t>gauche</t>
    </r>
  </si>
  <si>
    <t>18.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</si>
  <si>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Rue de Goupillières</t>
    </r>
  </si>
  <si>
    <t>19.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</si>
  <si>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la Fontaine Hédin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D45</t>
    </r>
    <r>
      <rPr>
        <sz val="11"/>
        <color theme="1"/>
        <rFont val="Calibri"/>
        <family val="2"/>
        <scheme val="minor"/>
      </rPr>
      <t>.</t>
    </r>
  </si>
  <si>
    <t>20.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</si>
  <si>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Gr Grande Rue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D42</t>
    </r>
  </si>
  <si>
    <t>21.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</si>
  <si>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du Bois des Aulnes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D45</t>
    </r>
    <r>
      <rPr>
        <sz val="11"/>
        <color theme="1"/>
        <rFont val="Calibri"/>
        <family val="2"/>
        <scheme val="minor"/>
      </rPr>
      <t>.</t>
    </r>
  </si>
  <si>
    <t>22.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</si>
  <si>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</t>
    </r>
  </si>
  <si>
    <t>23.</t>
  </si>
  <si>
    <r>
      <t xml:space="preserve">Tourner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à </t>
    </r>
    <r>
      <rPr>
        <b/>
        <sz val="11"/>
        <color theme="1"/>
        <rFont val="Calibri"/>
        <family val="2"/>
        <scheme val="minor"/>
      </rPr>
      <t>D983</t>
    </r>
  </si>
  <si>
    <t>24.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</si>
  <si>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D983</t>
    </r>
  </si>
  <si>
    <t>25.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</si>
  <si>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Route de Richebourg</t>
    </r>
  </si>
  <si>
    <t>26.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</si>
  <si>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Avenue de la République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D912</t>
    </r>
    <r>
      <rPr>
        <sz val="11"/>
        <color theme="1"/>
        <rFont val="Calibri"/>
        <family val="2"/>
        <scheme val="minor"/>
      </rPr>
      <t>.</t>
    </r>
  </si>
  <si>
    <t>27.</t>
  </si>
  <si>
    <r>
      <t xml:space="preserve">Tourner légèrement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 xml:space="preserve"> (panneaux vers </t>
    </r>
    <r>
      <rPr>
        <b/>
        <sz val="11"/>
        <color theme="1"/>
        <rFont val="Calibri"/>
        <family val="2"/>
        <scheme val="minor"/>
      </rPr>
      <t>Cherisy</t>
    </r>
    <r>
      <rPr>
        <sz val="11"/>
        <color theme="1"/>
        <rFont val="Calibri"/>
        <family val="2"/>
        <scheme val="minor"/>
      </rPr>
      <t>)</t>
    </r>
  </si>
  <si>
    <t>28.</t>
  </si>
  <si>
    <r>
      <t xml:space="preserve">Rejoindre </t>
    </r>
    <r>
      <rPr>
        <b/>
        <sz val="11"/>
        <color theme="1"/>
        <rFont val="Calibri"/>
        <family val="2"/>
        <scheme val="minor"/>
      </rPr>
      <t>N12</t>
    </r>
  </si>
  <si>
    <t>29.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</si>
  <si>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N12</t>
    </r>
  </si>
  <si>
    <t>30.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</si>
  <si>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Saint-André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>.</t>
    </r>
  </si>
  <si>
    <t>31.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</si>
  <si>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N12</t>
    </r>
  </si>
  <si>
    <t>32.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</si>
  <si>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Mortagne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>.</t>
    </r>
  </si>
  <si>
    <t>33.</t>
  </si>
  <si>
    <t>(2) N12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</si>
  <si>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sud-ouest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Les Vallées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D631</t>
    </r>
  </si>
  <si>
    <t>34.</t>
  </si>
  <si>
    <r>
      <t xml:space="preserve">Prendre 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Alençon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Mortagne-au-Perche</t>
    </r>
  </si>
  <si>
    <t>35.</t>
  </si>
  <si>
    <r>
      <t xml:space="preserve">Continuer sur </t>
    </r>
    <r>
      <rPr>
        <b/>
        <sz val="11"/>
        <color theme="1"/>
        <rFont val="Calibri"/>
        <family val="2"/>
        <scheme val="minor"/>
      </rPr>
      <t>N12</t>
    </r>
  </si>
  <si>
    <t>36.</t>
  </si>
  <si>
    <t>(3) N12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</si>
  <si>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ouest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N12</t>
    </r>
  </si>
  <si>
    <t>37.</t>
  </si>
  <si>
    <t>(4) N12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</si>
  <si>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sud-ouest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N12</t>
    </r>
  </si>
  <si>
    <t>38.</t>
  </si>
  <si>
    <t>(5) 308 N12</t>
  </si>
  <si>
    <t>39.</t>
  </si>
  <si>
    <r>
      <t xml:space="preserve">Prendre la sortie </t>
    </r>
    <r>
      <rPr>
        <b/>
        <sz val="11"/>
        <color theme="1"/>
        <rFont val="Calibri"/>
        <family val="2"/>
        <scheme val="minor"/>
      </rPr>
      <t>D112</t>
    </r>
    <r>
      <rPr>
        <sz val="11"/>
        <color theme="1"/>
        <rFont val="Calibri"/>
        <family val="2"/>
        <scheme val="minor"/>
      </rPr>
      <t xml:space="preserve"> en direction de </t>
    </r>
    <r>
      <rPr>
        <b/>
        <sz val="11"/>
        <color theme="1"/>
        <rFont val="Calibri"/>
        <family val="2"/>
        <scheme val="minor"/>
      </rPr>
      <t>Rouen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Le Mans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Alençon</t>
    </r>
  </si>
  <si>
    <t>40.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</si>
  <si>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D31</t>
    </r>
  </si>
  <si>
    <t>41.</t>
  </si>
  <si>
    <t>Prendre le rond-point</t>
  </si>
  <si>
    <t>42.</t>
  </si>
  <si>
    <t>(6) ESSENCE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</si>
  <si>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nord-est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D31</t>
    </r>
  </si>
  <si>
    <t>43.</t>
  </si>
  <si>
    <r>
      <t xml:space="preserve">Au rond-point, prendre </t>
    </r>
    <r>
      <rPr>
        <b/>
        <sz val="11"/>
        <color theme="1"/>
        <rFont val="Calibri"/>
        <family val="2"/>
        <scheme val="minor"/>
      </rPr>
      <t>D31</t>
    </r>
  </si>
  <si>
    <t>44.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</si>
  <si>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(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 xml:space="preserve">) vers </t>
    </r>
    <r>
      <rPr>
        <b/>
        <sz val="11"/>
        <color theme="1"/>
        <rFont val="Calibri"/>
        <family val="2"/>
        <scheme val="minor"/>
      </rPr>
      <t>Rennes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Saint-Malo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Alençon-Nord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Pré-en-Pail</t>
    </r>
  </si>
  <si>
    <t>45.</t>
  </si>
  <si>
    <t>46.</t>
  </si>
  <si>
    <t>(7) 1 N12</t>
  </si>
  <si>
    <t>47.</t>
  </si>
  <si>
    <t>(8) N12</t>
  </si>
  <si>
    <t>48.</t>
  </si>
  <si>
    <t>(9) N12</t>
  </si>
  <si>
    <t>49.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</si>
  <si>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La Gouvrie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>.</t>
    </r>
  </si>
  <si>
    <t>50.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</si>
  <si>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Avenue de Bretagne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>.</t>
    </r>
  </si>
  <si>
    <t>51.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</si>
  <si>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Herceus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>.</t>
    </r>
  </si>
  <si>
    <t>52.</t>
  </si>
  <si>
    <r>
      <t xml:space="preserve">Au rond-point, continuer tout droit sur </t>
    </r>
    <r>
      <rPr>
        <b/>
        <sz val="11"/>
        <color theme="1"/>
        <rFont val="Calibri"/>
        <family val="2"/>
        <scheme val="minor"/>
      </rPr>
      <t>Boulevard Lucien de Montigny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N162</t>
    </r>
    <r>
      <rPr>
        <sz val="11"/>
        <color theme="1"/>
        <rFont val="Calibri"/>
        <family val="2"/>
        <scheme val="minor"/>
      </rPr>
      <t>.</t>
    </r>
  </si>
  <si>
    <t>53.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</si>
  <si>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Boulevard Anatole France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N162</t>
    </r>
    <r>
      <rPr>
        <sz val="11"/>
        <color theme="1"/>
        <rFont val="Calibri"/>
        <family val="2"/>
        <scheme val="minor"/>
      </rPr>
      <t>.</t>
    </r>
  </si>
  <si>
    <t>54.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</si>
  <si>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Boulevard Jean Monnet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N162</t>
    </r>
    <r>
      <rPr>
        <sz val="11"/>
        <color theme="1"/>
        <rFont val="Calibri"/>
        <family val="2"/>
        <scheme val="minor"/>
      </rPr>
      <t>.</t>
    </r>
  </si>
  <si>
    <t>55.</t>
  </si>
  <si>
    <t>Continuer tout droit</t>
  </si>
  <si>
    <t>56.</t>
  </si>
  <si>
    <r>
      <t xml:space="preserve">Rejoindre </t>
    </r>
    <r>
      <rPr>
        <b/>
        <sz val="11"/>
        <color theme="1"/>
        <rFont val="Calibri"/>
        <family val="2"/>
        <scheme val="minor"/>
      </rPr>
      <t>N162</t>
    </r>
  </si>
  <si>
    <t>57.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</si>
  <si>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Les Quatre Chemins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N162</t>
    </r>
    <r>
      <rPr>
        <sz val="11"/>
        <color theme="1"/>
        <rFont val="Calibri"/>
        <family val="2"/>
        <scheme val="minor"/>
      </rPr>
      <t>.</t>
    </r>
  </si>
  <si>
    <t>58.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</si>
  <si>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N162</t>
    </r>
  </si>
  <si>
    <t>59.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</si>
  <si>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Le Grand Clos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D250</t>
    </r>
    <r>
      <rPr>
        <sz val="11"/>
        <color theme="1"/>
        <rFont val="Calibri"/>
        <family val="2"/>
        <scheme val="minor"/>
      </rPr>
      <t>.</t>
    </r>
  </si>
  <si>
    <t>60.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</si>
  <si>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Place de l'Église</t>
    </r>
  </si>
  <si>
    <t>61.</t>
  </si>
  <si>
    <r>
      <t>Place de l'Église</t>
    </r>
    <r>
      <rPr>
        <sz val="11"/>
        <color theme="1"/>
        <rFont val="Calibri"/>
        <family val="2"/>
        <scheme val="minor"/>
      </rPr>
      <t xml:space="preserve"> tourne légèrement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et devient </t>
    </r>
    <r>
      <rPr>
        <b/>
        <sz val="11"/>
        <color theme="1"/>
        <rFont val="Calibri"/>
        <family val="2"/>
        <scheme val="minor"/>
      </rPr>
      <t>Rue des Lilas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D250</t>
    </r>
    <r>
      <rPr>
        <sz val="11"/>
        <color theme="1"/>
        <rFont val="Calibri"/>
        <family val="2"/>
        <scheme val="minor"/>
      </rPr>
      <t>.</t>
    </r>
  </si>
  <si>
    <t>62.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</si>
  <si>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René Gérault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D101</t>
    </r>
    <r>
      <rPr>
        <sz val="11"/>
        <color theme="1"/>
        <rFont val="Calibri"/>
        <family val="2"/>
        <scheme val="minor"/>
      </rPr>
      <t>.</t>
    </r>
  </si>
  <si>
    <t>63.</t>
  </si>
  <si>
    <r>
      <t xml:space="preserve">Tourner complètement à </t>
    </r>
    <r>
      <rPr>
        <b/>
        <sz val="11"/>
        <color theme="1"/>
        <rFont val="Calibri"/>
        <family val="2"/>
        <scheme val="minor"/>
      </rPr>
      <t>gauche</t>
    </r>
  </si>
  <si>
    <t>64.</t>
  </si>
  <si>
    <r>
      <t xml:space="preserve">Faire </t>
    </r>
    <r>
      <rPr>
        <b/>
        <sz val="11"/>
        <color theme="1"/>
        <rFont val="Calibri"/>
        <family val="2"/>
        <scheme val="minor"/>
      </rPr>
      <t>demi-tour</t>
    </r>
  </si>
  <si>
    <t>65.</t>
  </si>
  <si>
    <t>(10) La GUINGUETTE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</si>
  <si>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sud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La Fourmondière</t>
    </r>
  </si>
  <si>
    <t>66.</t>
  </si>
  <si>
    <r>
      <t xml:space="preserve">Continuer sur </t>
    </r>
    <r>
      <rPr>
        <b/>
        <sz val="11"/>
        <color theme="1"/>
        <rFont val="Calibri"/>
        <family val="2"/>
        <scheme val="minor"/>
      </rPr>
      <t>La Fourmondière</t>
    </r>
  </si>
  <si>
    <t>67.</t>
  </si>
  <si>
    <t>(11) Collection JL GAIGNARD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</si>
  <si>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nord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La Fourmondière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Le Petit Montflours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D101</t>
    </r>
  </si>
  <si>
    <t>68.</t>
  </si>
  <si>
    <r>
      <t xml:space="preserve">Prendre complètement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Le Petit Montflours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D101</t>
    </r>
    <r>
      <rPr>
        <sz val="11"/>
        <color theme="1"/>
        <rFont val="Calibri"/>
        <family val="2"/>
        <scheme val="minor"/>
      </rPr>
      <t>.</t>
    </r>
  </si>
  <si>
    <t>69.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</si>
  <si>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Sainte-Catherine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D901</t>
    </r>
  </si>
  <si>
    <t>70.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</si>
  <si>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D9</t>
    </r>
  </si>
  <si>
    <t>71.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</si>
  <si>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Rue de la Chauvinerie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</t>
    </r>
  </si>
  <si>
    <t>72.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</si>
  <si>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la Libération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D24</t>
    </r>
  </si>
  <si>
    <t>73.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</si>
  <si>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la Carrière de Méral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D32</t>
    </r>
  </si>
  <si>
    <t>74.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</si>
  <si>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la Gare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D32</t>
    </r>
    <r>
      <rPr>
        <sz val="11"/>
        <color theme="1"/>
        <rFont val="Calibri"/>
        <family val="2"/>
        <scheme val="minor"/>
      </rPr>
      <t>.</t>
    </r>
  </si>
  <si>
    <t>75.</t>
  </si>
  <si>
    <t>76.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</si>
  <si>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D262</t>
    </r>
  </si>
  <si>
    <t>77.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</si>
  <si>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La Muselière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D140</t>
    </r>
    <r>
      <rPr>
        <sz val="11"/>
        <color theme="1"/>
        <rFont val="Calibri"/>
        <family val="2"/>
        <scheme val="minor"/>
      </rPr>
      <t>.</t>
    </r>
  </si>
  <si>
    <t>78.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</si>
  <si>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D7</t>
    </r>
  </si>
  <si>
    <t>79.</t>
  </si>
  <si>
    <t>(12) hotel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</si>
  <si>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nord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Le Petit Pauillac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D7</t>
    </r>
    <r>
      <rPr>
        <sz val="11"/>
        <color theme="1"/>
        <rFont val="Calibri"/>
        <family val="2"/>
        <scheme val="minor"/>
      </rPr>
      <t>.</t>
    </r>
  </si>
  <si>
    <t>80.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</si>
  <si>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D236</t>
    </r>
  </si>
  <si>
    <t>81.</t>
  </si>
  <si>
    <r>
      <t xml:space="preserve">Tourner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pour rester sur </t>
    </r>
    <r>
      <rPr>
        <b/>
        <sz val="11"/>
        <color theme="1"/>
        <rFont val="Calibri"/>
        <family val="2"/>
        <scheme val="minor"/>
      </rPr>
      <t>D236</t>
    </r>
  </si>
  <si>
    <t>82.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</si>
  <si>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des Bleuets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D241</t>
    </r>
  </si>
  <si>
    <t>83.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</si>
  <si>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J. L. Bernard</t>
    </r>
  </si>
  <si>
    <t>84.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</si>
  <si>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D35</t>
    </r>
  </si>
  <si>
    <t>85.</t>
  </si>
  <si>
    <r>
      <t xml:space="preserve">Tourner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à </t>
    </r>
    <r>
      <rPr>
        <b/>
        <sz val="11"/>
        <color theme="1"/>
        <rFont val="Calibri"/>
        <family val="2"/>
        <scheme val="minor"/>
      </rPr>
      <t>D20</t>
    </r>
  </si>
  <si>
    <t>86.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</si>
  <si>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L'Aubrière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D20</t>
    </r>
    <r>
      <rPr>
        <sz val="11"/>
        <color theme="1"/>
        <rFont val="Calibri"/>
        <family val="2"/>
        <scheme val="minor"/>
      </rPr>
      <t>.</t>
    </r>
  </si>
  <si>
    <t>87.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</si>
  <si>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D20</t>
    </r>
  </si>
  <si>
    <t>88.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</si>
  <si>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Boulevard de l'Europe</t>
    </r>
    <r>
      <rPr>
        <sz val="11"/>
        <color theme="1"/>
        <rFont val="Calibri"/>
        <family val="2"/>
        <scheme val="minor"/>
      </rPr>
      <t>.</t>
    </r>
  </si>
  <si>
    <t>89.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</si>
  <si>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Route du Mans</t>
    </r>
  </si>
  <si>
    <t>90.</t>
  </si>
  <si>
    <r>
      <t xml:space="preserve">Continuer sur </t>
    </r>
    <r>
      <rPr>
        <b/>
        <sz val="11"/>
        <color theme="1"/>
        <rFont val="Calibri"/>
        <family val="2"/>
        <scheme val="minor"/>
      </rPr>
      <t>La Malpierre</t>
    </r>
    <r>
      <rPr>
        <sz val="11"/>
        <color theme="1"/>
        <rFont val="Calibri"/>
        <family val="2"/>
        <scheme val="minor"/>
      </rPr>
      <t>.</t>
    </r>
  </si>
  <si>
    <t>91.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</si>
  <si>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D121</t>
    </r>
  </si>
  <si>
    <t>92.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</si>
  <si>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l'Étang du Tour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D121</t>
    </r>
    <r>
      <rPr>
        <sz val="11"/>
        <color theme="1"/>
        <rFont val="Calibri"/>
        <family val="2"/>
        <scheme val="minor"/>
      </rPr>
      <t>.</t>
    </r>
  </si>
  <si>
    <t>93.</t>
  </si>
  <si>
    <r>
      <t xml:space="preserve">Continuer sur </t>
    </r>
    <r>
      <rPr>
        <b/>
        <sz val="11"/>
        <color theme="1"/>
        <rFont val="Calibri"/>
        <family val="2"/>
        <scheme val="minor"/>
      </rPr>
      <t>Moulin de la Blardière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.</t>
    </r>
  </si>
  <si>
    <t>94.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</si>
  <si>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Rue d'Alençon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D112</t>
    </r>
  </si>
  <si>
    <t>95.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</si>
  <si>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Rue du Moulin À Vent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D529</t>
    </r>
  </si>
  <si>
    <t>96.</t>
  </si>
  <si>
    <r>
      <t xml:space="preserve">Tourner à </t>
    </r>
    <r>
      <rPr>
        <b/>
        <sz val="11"/>
        <color theme="1"/>
        <rFont val="Calibri"/>
        <family val="2"/>
        <scheme val="minor"/>
      </rPr>
      <t>droite</t>
    </r>
    <r>
      <rPr>
        <sz val="11"/>
        <color theme="1"/>
        <rFont val="Calibri"/>
        <family val="2"/>
        <scheme val="minor"/>
      </rPr>
      <t xml:space="preserve"> à </t>
    </r>
    <r>
      <rPr>
        <b/>
        <sz val="11"/>
        <color theme="1"/>
        <rFont val="Calibri"/>
        <family val="2"/>
        <scheme val="minor"/>
      </rPr>
      <t>Rue des Merisiers</t>
    </r>
  </si>
  <si>
    <t>97.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</si>
  <si>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Rue de la Brebiette</t>
    </r>
  </si>
  <si>
    <t>98.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</si>
  <si>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Chemin des Planches</t>
    </r>
  </si>
  <si>
    <t>99.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</si>
  <si>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la Brebiette</t>
    </r>
  </si>
  <si>
    <t>100.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</si>
  <si>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Boulevard Jean Baptiste Colbert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D112</t>
    </r>
    <r>
      <rPr>
        <sz val="11"/>
        <color theme="1"/>
        <rFont val="Calibri"/>
        <family val="2"/>
        <scheme val="minor"/>
      </rPr>
      <t>.</t>
    </r>
  </si>
  <si>
    <t>101.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</si>
  <si>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</t>
    </r>
  </si>
  <si>
    <t>102.</t>
  </si>
  <si>
    <r>
      <t xml:space="preserve">Continuer sur </t>
    </r>
    <r>
      <rPr>
        <b/>
        <sz val="11"/>
        <color theme="1"/>
        <rFont val="Calibri"/>
        <family val="2"/>
        <scheme val="minor"/>
      </rPr>
      <t>Boulevard du 1er Chasseurs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D112</t>
    </r>
    <r>
      <rPr>
        <sz val="11"/>
        <color theme="1"/>
        <rFont val="Calibri"/>
        <family val="2"/>
        <scheme val="minor"/>
      </rPr>
      <t>.</t>
    </r>
  </si>
  <si>
    <t>103.</t>
  </si>
  <si>
    <r>
      <t xml:space="preserve">Tourner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à </t>
    </r>
    <r>
      <rPr>
        <b/>
        <sz val="11"/>
        <color theme="1"/>
        <rFont val="Calibri"/>
        <family val="2"/>
        <scheme val="minor"/>
      </rPr>
      <t>Rue Saint-Blaise</t>
    </r>
  </si>
  <si>
    <t>104.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</si>
  <si>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Place du Général Charles de Gaulle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D112</t>
    </r>
    <r>
      <rPr>
        <sz val="11"/>
        <color theme="1"/>
        <rFont val="Calibri"/>
        <family val="2"/>
        <scheme val="minor"/>
      </rPr>
      <t>.</t>
    </r>
  </si>
  <si>
    <t>105.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</si>
  <si>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Avenue Francis Cagnard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D112</t>
    </r>
    <r>
      <rPr>
        <sz val="11"/>
        <color theme="1"/>
        <rFont val="Calibri"/>
        <family val="2"/>
        <scheme val="minor"/>
      </rPr>
      <t>.</t>
    </r>
  </si>
  <si>
    <t>106.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</si>
  <si>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4e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D112</t>
    </r>
  </si>
  <si>
    <t>107.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</si>
  <si>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D31</t>
    </r>
  </si>
  <si>
    <t>108.</t>
  </si>
  <si>
    <t>109.</t>
  </si>
  <si>
    <t>110.</t>
  </si>
  <si>
    <t>(13) Essence 2</t>
  </si>
  <si>
    <t>111.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</si>
  <si>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D31</t>
    </r>
  </si>
  <si>
    <t>112.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</si>
  <si>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Rue Roederer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D42</t>
    </r>
    <r>
      <rPr>
        <sz val="11"/>
        <color theme="1"/>
        <rFont val="Calibri"/>
        <family val="2"/>
        <scheme val="minor"/>
      </rPr>
      <t>.</t>
    </r>
  </si>
  <si>
    <t>113.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</si>
  <si>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Le Fourneau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D31</t>
    </r>
    <r>
      <rPr>
        <sz val="11"/>
        <color theme="1"/>
        <rFont val="Calibri"/>
        <family val="2"/>
        <scheme val="minor"/>
      </rPr>
      <t>.</t>
    </r>
  </si>
  <si>
    <t>114.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</si>
  <si>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D4</t>
    </r>
  </si>
  <si>
    <t>115.</t>
  </si>
  <si>
    <r>
      <t xml:space="preserve">Au rond-point, continuer tout droit sur </t>
    </r>
    <r>
      <rPr>
        <b/>
        <sz val="11"/>
        <color theme="1"/>
        <rFont val="Calibri"/>
        <family val="2"/>
        <scheme val="minor"/>
      </rPr>
      <t>D3</t>
    </r>
  </si>
  <si>
    <t>116.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</si>
  <si>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Voie Communale Grande Rue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D932</t>
    </r>
  </si>
  <si>
    <t>117.</t>
  </si>
  <si>
    <r>
      <t xml:space="preserve">Prendre légèrement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Jean Gabin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.</t>
    </r>
  </si>
  <si>
    <t>118.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</si>
  <si>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D926</t>
    </r>
  </si>
  <si>
    <t>119.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</si>
  <si>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Le Lesme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D926</t>
    </r>
  </si>
  <si>
    <t>120.</t>
  </si>
  <si>
    <t>(14) Restaurant 2</t>
  </si>
  <si>
    <r>
      <t xml:space="preserve">Prendre la direction </t>
    </r>
    <r>
      <rPr>
        <b/>
        <sz val="11"/>
        <color theme="1"/>
        <rFont val="Calibri"/>
        <family val="2"/>
        <scheme val="minor"/>
      </rPr>
      <t>est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Le Lesme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D926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Les Graviers</t>
    </r>
    <r>
      <rPr>
        <sz val="11"/>
        <color theme="1"/>
        <rFont val="Calibri"/>
        <family val="2"/>
        <scheme val="minor"/>
      </rPr>
      <t>.</t>
    </r>
  </si>
  <si>
    <t>121.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</si>
  <si>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N12</t>
    </r>
  </si>
  <si>
    <t>122.</t>
  </si>
  <si>
    <t>123.</t>
  </si>
  <si>
    <t>124.</t>
  </si>
  <si>
    <t>125.</t>
  </si>
  <si>
    <r>
      <t xml:space="preserve">Prendre la sortie en direction de </t>
    </r>
    <r>
      <rPr>
        <b/>
        <sz val="11"/>
        <color theme="1"/>
        <rFont val="Calibri"/>
        <family val="2"/>
        <scheme val="minor"/>
      </rPr>
      <t>N12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Versailles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Maulette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Montfort-l'Amaury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Jouars-Pontchartrain</t>
    </r>
  </si>
  <si>
    <t>126.</t>
  </si>
  <si>
    <r>
      <t xml:space="preserve">Rejoindre </t>
    </r>
    <r>
      <rPr>
        <b/>
        <sz val="11"/>
        <color theme="1"/>
        <rFont val="Calibri"/>
        <family val="2"/>
        <scheme val="minor"/>
      </rPr>
      <t>D147.15</t>
    </r>
  </si>
  <si>
    <t>127.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</si>
  <si>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Rue de Paris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D912</t>
    </r>
    <r>
      <rPr>
        <sz val="11"/>
        <color theme="1"/>
        <rFont val="Calibri"/>
        <family val="2"/>
        <scheme val="minor"/>
      </rPr>
      <t>.</t>
    </r>
  </si>
  <si>
    <t>128.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</si>
  <si>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Avenue de la République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D912</t>
    </r>
  </si>
  <si>
    <t>129.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</si>
  <si>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Route de Richebourg</t>
    </r>
  </si>
  <si>
    <t>130.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</si>
  <si>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D983</t>
    </r>
  </si>
  <si>
    <t>131.</t>
  </si>
  <si>
    <r>
      <t xml:space="preserve">Tourner légèrement à </t>
    </r>
    <r>
      <rPr>
        <b/>
        <sz val="11"/>
        <color theme="1"/>
        <rFont val="Calibri"/>
        <family val="2"/>
        <scheme val="minor"/>
      </rPr>
      <t>droite</t>
    </r>
  </si>
  <si>
    <t>132.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</si>
  <si>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Tacoignières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D45</t>
    </r>
    <r>
      <rPr>
        <sz val="11"/>
        <color theme="1"/>
        <rFont val="Calibri"/>
        <family val="2"/>
        <scheme val="minor"/>
      </rPr>
      <t>.</t>
    </r>
  </si>
  <si>
    <t>133.</t>
  </si>
  <si>
    <t>134.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</si>
  <si>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Place des Halles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D45</t>
    </r>
    <r>
      <rPr>
        <sz val="11"/>
        <color theme="1"/>
        <rFont val="Calibri"/>
        <family val="2"/>
        <scheme val="minor"/>
      </rPr>
      <t>.</t>
    </r>
  </si>
  <si>
    <t>135.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</si>
  <si>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de Goupillières</t>
    </r>
  </si>
  <si>
    <t>136.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</si>
  <si>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Route de Septeuil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</t>
    </r>
    <r>
      <rPr>
        <sz val="11"/>
        <color theme="1"/>
        <rFont val="Calibri"/>
        <family val="2"/>
        <scheme val="minor"/>
      </rPr>
      <t>.</t>
    </r>
  </si>
  <si>
    <t>137.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</si>
  <si>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Route de Saulx-Marchais</t>
    </r>
  </si>
  <si>
    <t>138.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</si>
  <si>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Rue du Bois</t>
    </r>
  </si>
  <si>
    <t>139.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</si>
  <si>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Rue de la République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D191</t>
    </r>
  </si>
  <si>
    <t>140.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</si>
  <si>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Carrefour de l'Estandart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D119</t>
    </r>
    <r>
      <rPr>
        <sz val="11"/>
        <color theme="1"/>
        <rFont val="Calibri"/>
        <family val="2"/>
        <scheme val="minor"/>
      </rPr>
      <t>.</t>
    </r>
  </si>
  <si>
    <t>141.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</si>
  <si>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Route de Chantepie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D119</t>
    </r>
    <r>
      <rPr>
        <sz val="11"/>
        <color theme="1"/>
        <rFont val="Calibri"/>
        <family val="2"/>
        <scheme val="minor"/>
      </rPr>
      <t>.</t>
    </r>
  </si>
  <si>
    <t>142.</t>
  </si>
  <si>
    <r>
      <t xml:space="preserve">Prendre la bretelle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1"/>
        <rFont val="Calibri"/>
        <family val="2"/>
        <scheme val="minor"/>
      </rPr>
      <t>D30</t>
    </r>
  </si>
  <si>
    <t>143.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</si>
  <si>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3e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Rue de Poissy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D30</t>
    </r>
    <r>
      <rPr>
        <sz val="11"/>
        <color theme="1"/>
        <rFont val="Calibri"/>
        <family val="2"/>
        <scheme val="minor"/>
      </rPr>
      <t>.</t>
    </r>
  </si>
  <si>
    <t>144.</t>
  </si>
  <si>
    <r>
      <t xml:space="preserve">Au </t>
    </r>
    <r>
      <rPr>
        <b/>
        <sz val="11"/>
        <color theme="1"/>
        <rFont val="Calibri"/>
        <family val="2"/>
        <scheme val="minor"/>
      </rPr>
      <t>Carrefour de la Maladrerie</t>
    </r>
    <r>
      <rPr>
        <sz val="11"/>
        <color theme="1"/>
        <rFont val="Calibri"/>
        <family val="2"/>
        <scheme val="minor"/>
      </rPr>
      <t xml:space="preserve">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</t>
    </r>
  </si>
  <si>
    <t>145.</t>
  </si>
  <si>
    <r>
      <t xml:space="preserve">Continuer sur </t>
    </r>
    <r>
      <rPr>
        <b/>
        <sz val="11"/>
        <color theme="1"/>
        <rFont val="Calibri"/>
        <family val="2"/>
        <scheme val="minor"/>
      </rPr>
      <t>Route de Mantes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D113</t>
    </r>
  </si>
  <si>
    <t>146.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</si>
  <si>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 xml:space="preserve"> sortie et continuer sur </t>
    </r>
    <r>
      <rPr>
        <b/>
        <sz val="11"/>
        <color theme="1"/>
        <rFont val="Calibri"/>
        <family val="2"/>
        <scheme val="minor"/>
      </rPr>
      <t>Route de Mantes</t>
    </r>
    <r>
      <rPr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  <scheme val="minor"/>
      </rPr>
      <t>D113</t>
    </r>
  </si>
  <si>
    <t>147.</t>
  </si>
  <si>
    <t>148.</t>
  </si>
  <si>
    <r>
      <t xml:space="preserve">Prendre </t>
    </r>
    <r>
      <rPr>
        <b/>
        <sz val="11"/>
        <color theme="1"/>
        <rFont val="Calibri"/>
        <family val="2"/>
        <scheme val="minor"/>
      </rPr>
      <t>à droite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Francis Pedron</t>
    </r>
  </si>
  <si>
    <t>149.</t>
  </si>
  <si>
    <r>
      <t xml:space="preserve">Prendre </t>
    </r>
    <r>
      <rPr>
        <b/>
        <sz val="11"/>
        <color theme="1"/>
        <rFont val="Calibri"/>
        <family val="2"/>
        <scheme val="minor"/>
      </rPr>
      <t>à gauche</t>
    </r>
    <r>
      <rPr>
        <sz val="11"/>
        <color theme="1"/>
        <rFont val="Calibri"/>
        <family val="2"/>
        <scheme val="minor"/>
      </rPr>
      <t xml:space="preserve"> sur </t>
    </r>
    <r>
      <rPr>
        <b/>
        <sz val="11"/>
        <color theme="1"/>
        <rFont val="Calibri"/>
        <family val="2"/>
        <scheme val="minor"/>
      </rPr>
      <t>Rue André Derain</t>
    </r>
  </si>
  <si>
    <t>150.</t>
  </si>
  <si>
    <r>
      <t xml:space="preserve">Au rond-point, prendre la </t>
    </r>
    <r>
      <rPr>
        <b/>
        <sz val="11"/>
        <color theme="1"/>
        <rFont val="Calibri"/>
        <family val="2"/>
        <scheme val="minor"/>
      </rPr>
      <t>1re</t>
    </r>
    <r>
      <rPr>
        <sz val="11"/>
        <color theme="1"/>
        <rFont val="Calibri"/>
        <family val="2"/>
        <scheme val="minor"/>
      </rPr>
      <t xml:space="preserve"> sortie sur </t>
    </r>
    <r>
      <rPr>
        <b/>
        <sz val="11"/>
        <color theme="1"/>
        <rFont val="Calibri"/>
        <family val="2"/>
        <scheme val="minor"/>
      </rPr>
      <t>Rue Chaude</t>
    </r>
  </si>
  <si>
    <t>151.</t>
  </si>
  <si>
    <r>
      <t xml:space="preserve">Tourner à </t>
    </r>
    <r>
      <rPr>
        <b/>
        <sz val="11"/>
        <color theme="1"/>
        <rFont val="Calibri"/>
        <family val="2"/>
        <scheme val="minor"/>
      </rPr>
      <t>gauche</t>
    </r>
    <r>
      <rPr>
        <sz val="11"/>
        <color theme="1"/>
        <rFont val="Calibri"/>
        <family val="2"/>
        <scheme val="minor"/>
      </rPr>
      <t>.</t>
    </r>
  </si>
  <si>
    <t>(15) chambourcy</t>
  </si>
  <si>
    <t>Arrivée</t>
  </si>
  <si>
    <t>Départ</t>
  </si>
  <si>
    <t>Km</t>
  </si>
  <si>
    <t>Chambourcy</t>
  </si>
  <si>
    <t>Petit dej</t>
  </si>
  <si>
    <t>Musée</t>
  </si>
  <si>
    <t>Hotel</t>
  </si>
  <si>
    <t xml:space="preserve">Essence 1 </t>
  </si>
  <si>
    <t>Restaurant 1</t>
  </si>
  <si>
    <t>Essence 2</t>
  </si>
  <si>
    <t>Restaurant 2</t>
  </si>
  <si>
    <t>12h30</t>
  </si>
  <si>
    <t>7h30</t>
  </si>
  <si>
    <t>8h00</t>
  </si>
  <si>
    <t>10h15</t>
  </si>
  <si>
    <t>11h15</t>
  </si>
  <si>
    <t>14h15</t>
  </si>
  <si>
    <t>14h30</t>
  </si>
  <si>
    <t>17h30</t>
  </si>
  <si>
    <t>18h00</t>
  </si>
  <si>
    <t>9h30</t>
  </si>
  <si>
    <t>10h45</t>
  </si>
  <si>
    <t>11h30</t>
  </si>
  <si>
    <t>14h00</t>
  </si>
  <si>
    <t>15h40</t>
  </si>
  <si>
    <t>Etapes</t>
  </si>
  <si>
    <t>Timing et Kilometrage</t>
  </si>
  <si>
    <t>TARIFS</t>
  </si>
  <si>
    <t>Essence 1</t>
  </si>
  <si>
    <t>Tarif</t>
  </si>
  <si>
    <t>Cout</t>
  </si>
  <si>
    <t>Quantité</t>
  </si>
  <si>
    <t>Petit Dej</t>
  </si>
  <si>
    <t>A la charge de chacun</t>
  </si>
  <si>
    <t>Repas</t>
  </si>
  <si>
    <t xml:space="preserve">    Chambre Dble</t>
  </si>
  <si>
    <t xml:space="preserve">    Chambre Single</t>
  </si>
  <si>
    <t>Total Couple par pers</t>
  </si>
  <si>
    <t>Total personne seule</t>
  </si>
  <si>
    <t>Petit dej.</t>
  </si>
  <si>
    <t>180*</t>
  </si>
  <si>
    <t>205*</t>
  </si>
  <si>
    <t>* vu le cout j'ai réduit la marge</t>
  </si>
  <si>
    <t>ITINERAIRE</t>
  </si>
  <si>
    <t>ESSENCE ALLER et RETOUR</t>
  </si>
  <si>
    <t>RESTAURANT 1</t>
  </si>
  <si>
    <t>COLLECTION J-L GAIGNARD</t>
  </si>
  <si>
    <t>Surprise… ?</t>
  </si>
  <si>
    <t>HOTEL / RESTAURANT</t>
  </si>
  <si>
    <t>RESTAURANT 2</t>
  </si>
  <si>
    <t>PRESENTATION WEEK-END 16/17 AVRIL</t>
  </si>
  <si>
    <t>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</si>
</sst>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00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0" fillId="0" borderId="1" xfId="0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right" vertical="top" wrapText="1"/>
    </xf>
    <xf numFmtId="0" fontId="0" fillId="0" borderId="6" xfId="0" applyBorder="1"/>
    <xf numFmtId="0" fontId="0" fillId="0" borderId="7" xfId="0" applyBorder="1"/>
    <xf numFmtId="0" fontId="3" fillId="0" borderId="8" xfId="0" applyFont="1" applyBorder="1" applyAlignment="1">
      <alignment vertical="top" wrapText="1"/>
    </xf>
    <xf numFmtId="0" fontId="0" fillId="0" borderId="9" xfId="0" applyBorder="1" applyAlignment="1">
      <alignment vertical="top" wrapText="1"/>
    </xf>
    <xf numFmtId="21" fontId="0" fillId="0" borderId="0" xfId="0" applyNumberFormat="1"/>
    <xf numFmtId="0" fontId="0" fillId="0" borderId="1" xfId="0" applyBorder="1" applyAlignment="1">
      <alignment horizontal="right" vertical="top" wrapText="1"/>
    </xf>
    <xf numFmtId="21" fontId="0" fillId="0" borderId="1" xfId="0" applyNumberForma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right" vertical="top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1" fillId="0" borderId="1" xfId="0" applyFont="1" applyBorder="1" applyAlignment="1">
      <alignment horizontal="right" vertical="top" wrapText="1"/>
    </xf>
    <xf numFmtId="21" fontId="1" fillId="0" borderId="1" xfId="0" applyNumberFormat="1" applyFont="1" applyBorder="1" applyAlignment="1">
      <alignment horizontal="center" vertical="top" wrapText="1"/>
    </xf>
    <xf numFmtId="1" fontId="2" fillId="0" borderId="0" xfId="0" applyNumberFormat="1" applyFont="1" applyBorder="1" applyAlignment="1">
      <alignment horizontal="center" vertical="top" wrapText="1"/>
    </xf>
    <xf numFmtId="1" fontId="0" fillId="0" borderId="0" xfId="0" applyNumberFormat="1" applyBorder="1" applyAlignment="1">
      <alignment horizontal="center" vertical="top" wrapText="1"/>
    </xf>
    <xf numFmtId="1" fontId="0" fillId="0" borderId="0" xfId="0" applyNumberFormat="1"/>
    <xf numFmtId="0" fontId="0" fillId="0" borderId="10" xfId="0" applyBorder="1"/>
    <xf numFmtId="0" fontId="0" fillId="0" borderId="10" xfId="0" applyFont="1" applyBorder="1"/>
    <xf numFmtId="2" fontId="0" fillId="0" borderId="10" xfId="0" applyNumberFormat="1" applyFont="1" applyBorder="1"/>
    <xf numFmtId="2" fontId="0" fillId="0" borderId="10" xfId="0" applyNumberFormat="1" applyBorder="1"/>
    <xf numFmtId="0" fontId="0" fillId="8" borderId="0" xfId="0" applyFill="1" applyAlignment="1">
      <alignment horizontal="center"/>
    </xf>
    <xf numFmtId="0" fontId="0" fillId="0" borderId="10" xfId="0" applyBorder="1" applyAlignment="1">
      <alignment horizontal="center"/>
    </xf>
    <xf numFmtId="2" fontId="0" fillId="9" borderId="13" xfId="0" applyNumberFormat="1" applyFill="1" applyBorder="1" applyAlignment="1">
      <alignment horizontal="center" vertical="center"/>
    </xf>
    <xf numFmtId="2" fontId="0" fillId="8" borderId="16" xfId="0" applyNumberFormat="1" applyFill="1" applyBorder="1" applyAlignment="1">
      <alignment horizontal="center" vertical="center"/>
    </xf>
    <xf numFmtId="2" fontId="0" fillId="0" borderId="18" xfId="0" applyNumberFormat="1" applyFont="1" applyBorder="1" applyAlignment="1">
      <alignment horizontal="center" vertical="center"/>
    </xf>
    <xf numFmtId="0" fontId="0" fillId="0" borderId="17" xfId="0" applyBorder="1"/>
    <xf numFmtId="2" fontId="0" fillId="7" borderId="18" xfId="0" applyNumberFormat="1" applyFont="1" applyFill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0" fillId="0" borderId="19" xfId="0" applyFont="1" applyBorder="1"/>
    <xf numFmtId="2" fontId="0" fillId="0" borderId="20" xfId="0" applyNumberFormat="1" applyFont="1" applyBorder="1"/>
    <xf numFmtId="2" fontId="0" fillId="0" borderId="21" xfId="0" applyNumberFormat="1" applyFont="1" applyBorder="1" applyAlignment="1">
      <alignment horizontal="center" vertical="center"/>
    </xf>
    <xf numFmtId="0" fontId="0" fillId="5" borderId="14" xfId="0" applyFon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5" xfId="0" applyFont="1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0" fillId="3" borderId="28" xfId="0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2" borderId="18" xfId="0" applyFill="1" applyBorder="1"/>
    <xf numFmtId="0" fontId="0" fillId="0" borderId="18" xfId="0" applyBorder="1"/>
    <xf numFmtId="0" fontId="0" fillId="2" borderId="16" xfId="0" applyFill="1" applyBorder="1"/>
    <xf numFmtId="2" fontId="0" fillId="0" borderId="16" xfId="0" applyNumberFormat="1" applyBorder="1" applyAlignment="1">
      <alignment horizontal="center" vertical="center"/>
    </xf>
    <xf numFmtId="0" fontId="0" fillId="7" borderId="10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1" fillId="0" borderId="0" xfId="0" applyFont="1"/>
    <xf numFmtId="0" fontId="9" fillId="7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6" fillId="10" borderId="25" xfId="0" applyFont="1" applyFill="1" applyBorder="1" applyAlignment="1">
      <alignment horizontal="center"/>
    </xf>
    <xf numFmtId="0" fontId="0" fillId="10" borderId="26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7" fillId="4" borderId="30" xfId="0" applyFont="1" applyFill="1" applyBorder="1" applyAlignment="1">
      <alignment horizontal="center"/>
    </xf>
    <xf numFmtId="0" fontId="7" fillId="4" borderId="31" xfId="0" applyFont="1" applyFill="1" applyBorder="1" applyAlignment="1">
      <alignment horizontal="center"/>
    </xf>
    <xf numFmtId="0" fontId="7" fillId="4" borderId="32" xfId="0" applyFont="1" applyFill="1" applyBorder="1" applyAlignment="1">
      <alignment horizontal="center"/>
    </xf>
    <xf numFmtId="0" fontId="8" fillId="4" borderId="33" xfId="0" applyFont="1" applyFill="1" applyBorder="1" applyAlignment="1">
      <alignment horizontal="center"/>
    </xf>
    <xf numFmtId="0" fontId="8" fillId="4" borderId="34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0" borderId="2" xfId="0" applyBorder="1" applyAlignment="1">
      <alignment horizontal="right" vertical="top" wrapText="1"/>
    </xf>
    <xf numFmtId="0" fontId="0" fillId="0" borderId="3" xfId="0" applyBorder="1" applyAlignment="1">
      <alignment horizontal="right" vertical="top" wrapText="1"/>
    </xf>
    <xf numFmtId="0" fontId="0" fillId="6" borderId="25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4" fillId="4" borderId="24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0" fillId="0" borderId="8" xfId="0" applyBorder="1" applyAlignment="1">
      <alignment horizontal="right" vertical="top" wrapText="1"/>
    </xf>
    <xf numFmtId="0" fontId="0" fillId="0" borderId="9" xfId="0" applyBorder="1" applyAlignment="1">
      <alignment horizontal="right" vertical="top" wrapText="1"/>
    </xf>
    <xf numFmtId="21" fontId="0" fillId="0" borderId="8" xfId="0" applyNumberFormat="1" applyBorder="1" applyAlignment="1">
      <alignment horizontal="center" vertical="top" wrapText="1"/>
    </xf>
    <xf numFmtId="21" fontId="0" fillId="0" borderId="9" xfId="0" applyNumberForma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114300</xdr:colOff>
      <xdr:row>168</xdr:row>
      <xdr:rowOff>190500</xdr:rowOff>
    </xdr:to>
    <xdr:pic>
      <xdr:nvPicPr>
        <xdr:cNvPr id="1025" name="Picture 1" descr="C:\Users\Eric\AppData\Roaming\Tyre\waypoint_firs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114300</xdr:colOff>
      <xdr:row>168</xdr:row>
      <xdr:rowOff>190500</xdr:rowOff>
    </xdr:to>
    <xdr:pic>
      <xdr:nvPicPr>
        <xdr:cNvPr id="1026" name="Picture 2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3909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114300</xdr:colOff>
      <xdr:row>168</xdr:row>
      <xdr:rowOff>190500</xdr:rowOff>
    </xdr:to>
    <xdr:pic>
      <xdr:nvPicPr>
        <xdr:cNvPr id="1027" name="Picture 3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6766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114300</xdr:colOff>
      <xdr:row>168</xdr:row>
      <xdr:rowOff>190500</xdr:rowOff>
    </xdr:to>
    <xdr:pic>
      <xdr:nvPicPr>
        <xdr:cNvPr id="1028" name="Picture 4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7719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114300</xdr:colOff>
      <xdr:row>168</xdr:row>
      <xdr:rowOff>190500</xdr:rowOff>
    </xdr:to>
    <xdr:pic>
      <xdr:nvPicPr>
        <xdr:cNvPr id="1029" name="Picture 5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8671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114300</xdr:colOff>
      <xdr:row>168</xdr:row>
      <xdr:rowOff>190500</xdr:rowOff>
    </xdr:to>
    <xdr:pic>
      <xdr:nvPicPr>
        <xdr:cNvPr id="1030" name="Picture 6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2481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114300</xdr:colOff>
      <xdr:row>168</xdr:row>
      <xdr:rowOff>190500</xdr:rowOff>
    </xdr:to>
    <xdr:pic>
      <xdr:nvPicPr>
        <xdr:cNvPr id="1031" name="Picture 7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6863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114300</xdr:colOff>
      <xdr:row>168</xdr:row>
      <xdr:rowOff>190500</xdr:rowOff>
    </xdr:to>
    <xdr:pic>
      <xdr:nvPicPr>
        <xdr:cNvPr id="1032" name="Picture 8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7815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114300</xdr:colOff>
      <xdr:row>168</xdr:row>
      <xdr:rowOff>190500</xdr:rowOff>
    </xdr:to>
    <xdr:pic>
      <xdr:nvPicPr>
        <xdr:cNvPr id="1033" name="Picture 9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8768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114300</xdr:colOff>
      <xdr:row>168</xdr:row>
      <xdr:rowOff>190500</xdr:rowOff>
    </xdr:to>
    <xdr:pic>
      <xdr:nvPicPr>
        <xdr:cNvPr id="1034" name="Picture 10" descr="C:\Users\Eric\AppData\Roaming\Tyre\waypoint_last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67818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114300</xdr:colOff>
      <xdr:row>168</xdr:row>
      <xdr:rowOff>190500</xdr:rowOff>
    </xdr:to>
    <xdr:pic>
      <xdr:nvPicPr>
        <xdr:cNvPr id="1035" name="Picture 11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70104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114300</xdr:colOff>
      <xdr:row>168</xdr:row>
      <xdr:rowOff>190500</xdr:rowOff>
    </xdr:to>
    <xdr:pic>
      <xdr:nvPicPr>
        <xdr:cNvPr id="1036" name="Picture 12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82105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114300</xdr:colOff>
      <xdr:row>168</xdr:row>
      <xdr:rowOff>190500</xdr:rowOff>
    </xdr:to>
    <xdr:pic>
      <xdr:nvPicPr>
        <xdr:cNvPr id="1037" name="Picture 13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112520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114300</xdr:colOff>
      <xdr:row>168</xdr:row>
      <xdr:rowOff>190500</xdr:rowOff>
    </xdr:to>
    <xdr:pic>
      <xdr:nvPicPr>
        <xdr:cNvPr id="1038" name="Picture 14" descr="C:\Users\Eric\AppData\Roaming\Tyre\waypoint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21729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114300</xdr:colOff>
      <xdr:row>168</xdr:row>
      <xdr:rowOff>190500</xdr:rowOff>
    </xdr:to>
    <xdr:pic>
      <xdr:nvPicPr>
        <xdr:cNvPr id="1039" name="Picture 15" descr="C:\Users\Eric\AppData\Roaming\Tyre\waypoint_last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55257500"/>
          <a:ext cx="1143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188</xdr:row>
      <xdr:rowOff>19050</xdr:rowOff>
    </xdr:from>
    <xdr:to>
      <xdr:col>9</xdr:col>
      <xdr:colOff>752475</xdr:colOff>
      <xdr:row>216</xdr:row>
      <xdr:rowOff>170481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2344" t="33008" r="14687" b="20996"/>
        <a:stretch>
          <a:fillRect/>
        </a:stretch>
      </xdr:blipFill>
      <xdr:spPr bwMode="auto">
        <a:xfrm>
          <a:off x="38100" y="3648075"/>
          <a:ext cx="7896225" cy="5485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218</xdr:row>
      <xdr:rowOff>285750</xdr:rowOff>
    </xdr:from>
    <xdr:to>
      <xdr:col>10</xdr:col>
      <xdr:colOff>9524</xdr:colOff>
      <xdr:row>249</xdr:row>
      <xdr:rowOff>128343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9609" t="16699" r="29453" b="27246"/>
        <a:stretch>
          <a:fillRect/>
        </a:stretch>
      </xdr:blipFill>
      <xdr:spPr bwMode="auto">
        <a:xfrm>
          <a:off x="0" y="9629775"/>
          <a:ext cx="7953374" cy="5852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252</xdr:row>
      <xdr:rowOff>0</xdr:rowOff>
    </xdr:from>
    <xdr:to>
      <xdr:col>10</xdr:col>
      <xdr:colOff>12379</xdr:colOff>
      <xdr:row>290</xdr:row>
      <xdr:rowOff>9525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13437" t="10352" r="16328" b="9473"/>
        <a:stretch>
          <a:fillRect/>
        </a:stretch>
      </xdr:blipFill>
      <xdr:spPr bwMode="auto">
        <a:xfrm>
          <a:off x="19050" y="16030575"/>
          <a:ext cx="7937179" cy="724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295</xdr:row>
      <xdr:rowOff>9524</xdr:rowOff>
    </xdr:from>
    <xdr:to>
      <xdr:col>10</xdr:col>
      <xdr:colOff>14132</xdr:colOff>
      <xdr:row>324</xdr:row>
      <xdr:rowOff>95249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1562" t="19043" r="27266" b="27051"/>
        <a:stretch>
          <a:fillRect/>
        </a:stretch>
      </xdr:blipFill>
      <xdr:spPr bwMode="auto">
        <a:xfrm>
          <a:off x="0" y="25441274"/>
          <a:ext cx="7957982" cy="561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10</xdr:col>
      <xdr:colOff>9524</xdr:colOff>
      <xdr:row>354</xdr:row>
      <xdr:rowOff>169933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3594" t="21582" r="25000" b="24512"/>
        <a:stretch>
          <a:fillRect/>
        </a:stretch>
      </xdr:blipFill>
      <xdr:spPr bwMode="auto">
        <a:xfrm>
          <a:off x="0" y="31442025"/>
          <a:ext cx="7953374" cy="5585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176893</xdr:colOff>
      <xdr:row>170</xdr:row>
      <xdr:rowOff>54429</xdr:rowOff>
    </xdr:from>
    <xdr:to>
      <xdr:col>10</xdr:col>
      <xdr:colOff>661525</xdr:colOff>
      <xdr:row>210</xdr:row>
      <xdr:rowOff>149678</xdr:rowOff>
    </xdr:to>
    <xdr:sp macro="" textlink="">
      <xdr:nvSpPr>
        <xdr:cNvPr id="22" name="Flèche vers le bas 21"/>
        <xdr:cNvSpPr/>
      </xdr:nvSpPr>
      <xdr:spPr>
        <a:xfrm>
          <a:off x="8123464" y="762000"/>
          <a:ext cx="484632" cy="794657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176892</xdr:colOff>
      <xdr:row>213</xdr:row>
      <xdr:rowOff>27214</xdr:rowOff>
    </xdr:from>
    <xdr:to>
      <xdr:col>10</xdr:col>
      <xdr:colOff>661524</xdr:colOff>
      <xdr:row>242</xdr:row>
      <xdr:rowOff>163286</xdr:rowOff>
    </xdr:to>
    <xdr:sp macro="" textlink="">
      <xdr:nvSpPr>
        <xdr:cNvPr id="23" name="Flèche vers le bas 22"/>
        <xdr:cNvSpPr/>
      </xdr:nvSpPr>
      <xdr:spPr>
        <a:xfrm>
          <a:off x="8123463" y="9157607"/>
          <a:ext cx="484632" cy="576942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176893</xdr:colOff>
      <xdr:row>243</xdr:row>
      <xdr:rowOff>190499</xdr:rowOff>
    </xdr:from>
    <xdr:to>
      <xdr:col>10</xdr:col>
      <xdr:colOff>661525</xdr:colOff>
      <xdr:row>285</xdr:row>
      <xdr:rowOff>27213</xdr:rowOff>
    </xdr:to>
    <xdr:sp macro="" textlink="">
      <xdr:nvSpPr>
        <xdr:cNvPr id="24" name="Flèche vers le bas 23"/>
        <xdr:cNvSpPr/>
      </xdr:nvSpPr>
      <xdr:spPr>
        <a:xfrm>
          <a:off x="8123464" y="15144749"/>
          <a:ext cx="484632" cy="794657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176892</xdr:colOff>
      <xdr:row>286</xdr:row>
      <xdr:rowOff>27214</xdr:rowOff>
    </xdr:from>
    <xdr:to>
      <xdr:col>10</xdr:col>
      <xdr:colOff>661524</xdr:colOff>
      <xdr:row>321</xdr:row>
      <xdr:rowOff>95249</xdr:rowOff>
    </xdr:to>
    <xdr:sp macro="" textlink="">
      <xdr:nvSpPr>
        <xdr:cNvPr id="25" name="Flèche vers le bas 24"/>
        <xdr:cNvSpPr/>
      </xdr:nvSpPr>
      <xdr:spPr>
        <a:xfrm>
          <a:off x="8123463" y="23281821"/>
          <a:ext cx="484632" cy="794657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176893</xdr:colOff>
      <xdr:row>322</xdr:row>
      <xdr:rowOff>27215</xdr:rowOff>
    </xdr:from>
    <xdr:to>
      <xdr:col>10</xdr:col>
      <xdr:colOff>661525</xdr:colOff>
      <xdr:row>352</xdr:row>
      <xdr:rowOff>13608</xdr:rowOff>
    </xdr:to>
    <xdr:sp macro="" textlink="">
      <xdr:nvSpPr>
        <xdr:cNvPr id="26" name="Flèche vers le bas 25"/>
        <xdr:cNvSpPr/>
      </xdr:nvSpPr>
      <xdr:spPr>
        <a:xfrm>
          <a:off x="8123464" y="31350858"/>
          <a:ext cx="484632" cy="5810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4"/>
  <sheetViews>
    <sheetView tabSelected="1" topLeftCell="A169" zoomScale="70" zoomScaleNormal="70" workbookViewId="0">
      <selection activeCell="A169" sqref="A169:J169"/>
    </sheetView>
  </sheetViews>
  <sheetFormatPr baseColWidth="10" defaultRowHeight="15" x14ac:dyDescent="0.25"/>
  <cols>
    <col min="1" max="1" width="16.28515625" customWidth="1"/>
    <col min="8" max="8" width="11.42578125" style="21"/>
  </cols>
  <sheetData>
    <row r="1" spans="1:9" hidden="1" x14ac:dyDescent="0.25">
      <c r="A1" s="74"/>
      <c r="B1" s="75"/>
      <c r="C1" s="1"/>
      <c r="D1" s="2" t="s">
        <v>0</v>
      </c>
      <c r="E1" s="2" t="s">
        <v>1</v>
      </c>
      <c r="F1" s="2" t="s">
        <v>2</v>
      </c>
      <c r="G1" s="2" t="s">
        <v>3</v>
      </c>
      <c r="H1" s="19"/>
    </row>
    <row r="2" spans="1:9" ht="45" hidden="1" x14ac:dyDescent="0.25">
      <c r="A2" s="3"/>
      <c r="B2" s="4" t="s">
        <v>4</v>
      </c>
      <c r="C2" s="7" t="s">
        <v>5</v>
      </c>
      <c r="D2" s="85">
        <v>0.02</v>
      </c>
      <c r="E2" s="87">
        <v>5.7870370370370366E-5</v>
      </c>
      <c r="F2" s="85">
        <v>0.02</v>
      </c>
      <c r="G2" s="87">
        <v>5.7870370370370366E-5</v>
      </c>
      <c r="H2" s="20"/>
    </row>
    <row r="3" spans="1:9" ht="45" hidden="1" x14ac:dyDescent="0.25">
      <c r="A3" s="5"/>
      <c r="B3" s="6"/>
      <c r="C3" s="8" t="s">
        <v>6</v>
      </c>
      <c r="D3" s="86"/>
      <c r="E3" s="88"/>
      <c r="F3" s="86"/>
      <c r="G3" s="88"/>
      <c r="H3" s="20"/>
      <c r="I3" s="9">
        <f t="shared" ref="I3:I46" si="0">I4-E4</f>
        <v>0.33280092592592592</v>
      </c>
    </row>
    <row r="4" spans="1:9" ht="60" hidden="1" x14ac:dyDescent="0.25">
      <c r="A4" s="74" t="s">
        <v>7</v>
      </c>
      <c r="B4" s="75"/>
      <c r="C4" s="1" t="s">
        <v>8</v>
      </c>
      <c r="D4" s="10">
        <v>0.16</v>
      </c>
      <c r="E4" s="11">
        <v>9.0277777777777784E-4</v>
      </c>
      <c r="F4" s="10">
        <v>0.18</v>
      </c>
      <c r="G4" s="11">
        <v>9.6064814814814808E-4</v>
      </c>
      <c r="H4" s="20"/>
      <c r="I4" s="9">
        <f t="shared" si="0"/>
        <v>0.33370370370370367</v>
      </c>
    </row>
    <row r="5" spans="1:9" ht="120" hidden="1" x14ac:dyDescent="0.25">
      <c r="A5" s="74" t="s">
        <v>9</v>
      </c>
      <c r="B5" s="75"/>
      <c r="C5" s="1" t="s">
        <v>10</v>
      </c>
      <c r="D5" s="10">
        <v>0.43</v>
      </c>
      <c r="E5" s="11">
        <v>4.6296296296296293E-4</v>
      </c>
      <c r="F5" s="10">
        <v>0.61</v>
      </c>
      <c r="G5" s="11">
        <v>1.423611111111111E-3</v>
      </c>
      <c r="H5" s="20"/>
      <c r="I5" s="9">
        <f t="shared" si="0"/>
        <v>0.33416666666666661</v>
      </c>
    </row>
    <row r="6" spans="1:9" ht="135" hidden="1" x14ac:dyDescent="0.25">
      <c r="A6" s="74" t="s">
        <v>11</v>
      </c>
      <c r="B6" s="75"/>
      <c r="C6" s="1" t="s">
        <v>12</v>
      </c>
      <c r="D6" s="10">
        <v>0.41</v>
      </c>
      <c r="E6" s="11">
        <v>3.3564814814814812E-4</v>
      </c>
      <c r="F6" s="10">
        <v>1.03</v>
      </c>
      <c r="G6" s="11">
        <v>1.7592592592592592E-3</v>
      </c>
      <c r="H6" s="20"/>
      <c r="I6" s="9">
        <f t="shared" si="0"/>
        <v>0.33450231481481474</v>
      </c>
    </row>
    <row r="7" spans="1:9" ht="90" hidden="1" x14ac:dyDescent="0.25">
      <c r="A7" s="74" t="s">
        <v>13</v>
      </c>
      <c r="B7" s="75"/>
      <c r="C7" s="1" t="s">
        <v>14</v>
      </c>
      <c r="D7" s="10">
        <v>0.17</v>
      </c>
      <c r="E7" s="11">
        <v>2.3148148148148146E-4</v>
      </c>
      <c r="F7" s="10">
        <v>1.2</v>
      </c>
      <c r="G7" s="11">
        <v>1.9907407407407408E-3</v>
      </c>
      <c r="H7" s="20"/>
      <c r="I7" s="9">
        <f t="shared" si="0"/>
        <v>0.33473379629629624</v>
      </c>
    </row>
    <row r="8" spans="1:9" ht="105" hidden="1" x14ac:dyDescent="0.25">
      <c r="A8" s="74" t="s">
        <v>15</v>
      </c>
      <c r="B8" s="75"/>
      <c r="C8" s="1" t="s">
        <v>16</v>
      </c>
      <c r="D8" s="10">
        <v>6.84</v>
      </c>
      <c r="E8" s="11">
        <v>4.2708333333333339E-3</v>
      </c>
      <c r="F8" s="10">
        <v>8.0399999999999991</v>
      </c>
      <c r="G8" s="11">
        <v>6.2615740740740748E-3</v>
      </c>
      <c r="H8" s="20"/>
      <c r="I8" s="9">
        <f t="shared" si="0"/>
        <v>0.33900462962962957</v>
      </c>
    </row>
    <row r="9" spans="1:9" ht="165" hidden="1" x14ac:dyDescent="0.25">
      <c r="A9" s="74" t="s">
        <v>17</v>
      </c>
      <c r="B9" s="75"/>
      <c r="C9" s="1" t="s">
        <v>18</v>
      </c>
      <c r="D9" s="10">
        <v>8.17</v>
      </c>
      <c r="E9" s="11">
        <v>5.347222222222222E-3</v>
      </c>
      <c r="F9" s="10">
        <v>16.21</v>
      </c>
      <c r="G9" s="11">
        <v>1.1608796296296296E-2</v>
      </c>
      <c r="H9" s="20"/>
      <c r="I9" s="9">
        <f t="shared" si="0"/>
        <v>0.3443518518518518</v>
      </c>
    </row>
    <row r="10" spans="1:9" ht="120" hidden="1" x14ac:dyDescent="0.25">
      <c r="A10" s="74" t="s">
        <v>19</v>
      </c>
      <c r="B10" s="75"/>
      <c r="C10" s="1" t="s">
        <v>20</v>
      </c>
      <c r="D10" s="10">
        <v>0.85</v>
      </c>
      <c r="E10" s="11">
        <v>7.291666666666667E-4</v>
      </c>
      <c r="F10" s="10">
        <v>17.059999999999999</v>
      </c>
      <c r="G10" s="11">
        <v>1.2337962962962962E-2</v>
      </c>
      <c r="H10" s="20"/>
      <c r="I10" s="9">
        <f t="shared" si="0"/>
        <v>0.34508101851851847</v>
      </c>
    </row>
    <row r="11" spans="1:9" ht="60" hidden="1" x14ac:dyDescent="0.25">
      <c r="A11" s="74" t="s">
        <v>21</v>
      </c>
      <c r="B11" s="75"/>
      <c r="C11" s="1" t="s">
        <v>22</v>
      </c>
      <c r="D11" s="10">
        <v>0.25</v>
      </c>
      <c r="E11" s="11">
        <v>2.3148148148148146E-4</v>
      </c>
      <c r="F11" s="10">
        <v>17.309999999999999</v>
      </c>
      <c r="G11" s="11">
        <v>1.2569444444444446E-2</v>
      </c>
      <c r="H11" s="20"/>
      <c r="I11" s="9">
        <f t="shared" si="0"/>
        <v>0.34531249999999997</v>
      </c>
    </row>
    <row r="12" spans="1:9" ht="45" hidden="1" x14ac:dyDescent="0.25">
      <c r="A12" s="74" t="s">
        <v>23</v>
      </c>
      <c r="B12" s="75"/>
      <c r="C12" s="1" t="s">
        <v>24</v>
      </c>
      <c r="D12" s="10">
        <v>0.97</v>
      </c>
      <c r="E12" s="11">
        <v>9.8379629629629642E-4</v>
      </c>
      <c r="F12" s="10">
        <v>18.27</v>
      </c>
      <c r="G12" s="11">
        <v>1.3553240740740741E-2</v>
      </c>
      <c r="H12" s="20"/>
      <c r="I12" s="9">
        <f t="shared" si="0"/>
        <v>0.34629629629629627</v>
      </c>
    </row>
    <row r="13" spans="1:9" ht="60" hidden="1" x14ac:dyDescent="0.25">
      <c r="A13" s="74" t="s">
        <v>25</v>
      </c>
      <c r="B13" s="75"/>
      <c r="C13" s="1" t="s">
        <v>26</v>
      </c>
      <c r="D13" s="10">
        <v>0.13</v>
      </c>
      <c r="E13" s="11">
        <v>2.7777777777777778E-4</v>
      </c>
      <c r="F13" s="10">
        <v>18.399999999999999</v>
      </c>
      <c r="G13" s="11">
        <v>1.383101851851852E-2</v>
      </c>
      <c r="H13" s="20"/>
      <c r="I13" s="9">
        <f t="shared" si="0"/>
        <v>0.34657407407407403</v>
      </c>
    </row>
    <row r="14" spans="1:9" ht="75" hidden="1" x14ac:dyDescent="0.25">
      <c r="A14" s="74" t="s">
        <v>27</v>
      </c>
      <c r="B14" s="75"/>
      <c r="C14" s="1" t="s">
        <v>28</v>
      </c>
      <c r="D14" s="10">
        <v>0.17</v>
      </c>
      <c r="E14" s="11">
        <v>2.7777777777777778E-4</v>
      </c>
      <c r="F14" s="10">
        <v>18.57</v>
      </c>
      <c r="G14" s="11">
        <v>1.4108796296296295E-2</v>
      </c>
      <c r="H14" s="20"/>
      <c r="I14" s="9">
        <f t="shared" si="0"/>
        <v>0.3468518518518518</v>
      </c>
    </row>
    <row r="15" spans="1:9" ht="120" hidden="1" x14ac:dyDescent="0.25">
      <c r="A15" s="74" t="s">
        <v>29</v>
      </c>
      <c r="B15" s="75"/>
      <c r="C15" s="1" t="s">
        <v>30</v>
      </c>
      <c r="D15" s="10">
        <v>2.02</v>
      </c>
      <c r="E15" s="11">
        <v>1.3078703703703705E-3</v>
      </c>
      <c r="F15" s="10">
        <v>20.59</v>
      </c>
      <c r="G15" s="11">
        <v>1.5416666666666667E-2</v>
      </c>
      <c r="H15" s="20"/>
      <c r="I15" s="9">
        <f t="shared" si="0"/>
        <v>0.34815972222222219</v>
      </c>
    </row>
    <row r="16" spans="1:9" ht="75" hidden="1" x14ac:dyDescent="0.25">
      <c r="A16" s="74" t="s">
        <v>31</v>
      </c>
      <c r="B16" s="75"/>
      <c r="C16" s="1" t="s">
        <v>32</v>
      </c>
      <c r="D16" s="10">
        <v>0.54</v>
      </c>
      <c r="E16" s="11">
        <v>6.3657407407407402E-4</v>
      </c>
      <c r="F16" s="10">
        <v>21.13</v>
      </c>
      <c r="G16" s="11">
        <v>1.6053240740740739E-2</v>
      </c>
      <c r="H16" s="20"/>
      <c r="I16" s="9">
        <f t="shared" si="0"/>
        <v>0.34879629629629627</v>
      </c>
    </row>
    <row r="17" spans="1:9" ht="60" hidden="1" x14ac:dyDescent="0.25">
      <c r="A17" s="74" t="s">
        <v>33</v>
      </c>
      <c r="B17" s="75"/>
      <c r="C17" s="1" t="s">
        <v>34</v>
      </c>
      <c r="D17" s="10">
        <v>2.86</v>
      </c>
      <c r="E17" s="11">
        <v>2.4768518518518516E-3</v>
      </c>
      <c r="F17" s="10">
        <v>23.98</v>
      </c>
      <c r="G17" s="11">
        <v>1.8530092592592595E-2</v>
      </c>
      <c r="H17" s="20"/>
      <c r="I17" s="9">
        <f t="shared" si="0"/>
        <v>0.35127314814814814</v>
      </c>
    </row>
    <row r="18" spans="1:9" ht="105" hidden="1" x14ac:dyDescent="0.25">
      <c r="A18" s="74" t="s">
        <v>35</v>
      </c>
      <c r="B18" s="75"/>
      <c r="C18" s="1" t="s">
        <v>36</v>
      </c>
      <c r="D18" s="10">
        <v>2.78</v>
      </c>
      <c r="E18" s="11">
        <v>2.2106481481481478E-3</v>
      </c>
      <c r="F18" s="10">
        <v>26.76</v>
      </c>
      <c r="G18" s="11">
        <v>2.074074074074074E-2</v>
      </c>
      <c r="H18" s="20"/>
      <c r="I18" s="9">
        <f t="shared" si="0"/>
        <v>0.35348379629629628</v>
      </c>
    </row>
    <row r="19" spans="1:9" ht="30" hidden="1" x14ac:dyDescent="0.25">
      <c r="A19" s="74" t="s">
        <v>37</v>
      </c>
      <c r="B19" s="75"/>
      <c r="C19" s="1" t="s">
        <v>38</v>
      </c>
      <c r="D19" s="10">
        <v>0.84</v>
      </c>
      <c r="E19" s="11">
        <v>6.134259259259259E-4</v>
      </c>
      <c r="F19" s="10">
        <v>27.61</v>
      </c>
      <c r="G19" s="11">
        <v>2.1354166666666664E-2</v>
      </c>
      <c r="H19" s="20"/>
      <c r="I19" s="9">
        <f t="shared" si="0"/>
        <v>0.35409722222222223</v>
      </c>
    </row>
    <row r="20" spans="1:9" ht="60" hidden="1" x14ac:dyDescent="0.25">
      <c r="A20" s="74" t="s">
        <v>39</v>
      </c>
      <c r="B20" s="75"/>
      <c r="C20" s="1" t="s">
        <v>40</v>
      </c>
      <c r="D20" s="10">
        <v>1.48</v>
      </c>
      <c r="E20" s="11">
        <v>1.4351851851851854E-3</v>
      </c>
      <c r="F20" s="10">
        <v>29.09</v>
      </c>
      <c r="G20" s="11">
        <v>2.2789351851851852E-2</v>
      </c>
      <c r="H20" s="20"/>
      <c r="I20" s="9">
        <f t="shared" si="0"/>
        <v>0.35553240740740744</v>
      </c>
    </row>
    <row r="21" spans="1:9" ht="75" hidden="1" x14ac:dyDescent="0.25">
      <c r="A21" s="74" t="s">
        <v>41</v>
      </c>
      <c r="B21" s="75"/>
      <c r="C21" s="1" t="s">
        <v>42</v>
      </c>
      <c r="D21" s="10">
        <v>3.79</v>
      </c>
      <c r="E21" s="11">
        <v>2.8472222222222219E-3</v>
      </c>
      <c r="F21" s="10">
        <v>32.880000000000003</v>
      </c>
      <c r="G21" s="11">
        <v>2.5636574074074072E-2</v>
      </c>
      <c r="H21" s="20"/>
      <c r="I21" s="9">
        <f t="shared" si="0"/>
        <v>0.35837962962962966</v>
      </c>
    </row>
    <row r="22" spans="1:9" ht="60" hidden="1" x14ac:dyDescent="0.25">
      <c r="A22" s="74" t="s">
        <v>43</v>
      </c>
      <c r="B22" s="75"/>
      <c r="C22" s="1" t="s">
        <v>44</v>
      </c>
      <c r="D22" s="10">
        <v>0.35</v>
      </c>
      <c r="E22" s="11">
        <v>4.9768518518518521E-4</v>
      </c>
      <c r="F22" s="10">
        <v>33.22</v>
      </c>
      <c r="G22" s="11">
        <v>2.613425925925926E-2</v>
      </c>
      <c r="H22" s="20"/>
      <c r="I22" s="9">
        <f t="shared" si="0"/>
        <v>0.35887731481481483</v>
      </c>
    </row>
    <row r="23" spans="1:9" ht="90" hidden="1" x14ac:dyDescent="0.25">
      <c r="A23" s="74" t="s">
        <v>45</v>
      </c>
      <c r="B23" s="75"/>
      <c r="C23" s="1" t="s">
        <v>46</v>
      </c>
      <c r="D23" s="10">
        <v>4.0599999999999996</v>
      </c>
      <c r="E23" s="11">
        <v>3.3449074074074071E-3</v>
      </c>
      <c r="F23" s="10">
        <v>37.28</v>
      </c>
      <c r="G23" s="11">
        <v>2.9479166666666667E-2</v>
      </c>
      <c r="H23" s="20"/>
      <c r="I23" s="9">
        <f t="shared" si="0"/>
        <v>0.36222222222222222</v>
      </c>
    </row>
    <row r="24" spans="1:9" ht="60" hidden="1" x14ac:dyDescent="0.25">
      <c r="A24" s="74" t="s">
        <v>47</v>
      </c>
      <c r="B24" s="75"/>
      <c r="C24" s="1" t="s">
        <v>48</v>
      </c>
      <c r="D24" s="10">
        <v>2.91</v>
      </c>
      <c r="E24" s="11">
        <v>1.5393518518518519E-3</v>
      </c>
      <c r="F24" s="10">
        <v>40.200000000000003</v>
      </c>
      <c r="G24" s="11">
        <v>3.1018518518518515E-2</v>
      </c>
      <c r="H24" s="20"/>
      <c r="I24" s="9">
        <f t="shared" si="0"/>
        <v>0.36376157407407406</v>
      </c>
    </row>
    <row r="25" spans="1:9" ht="45" hidden="1" x14ac:dyDescent="0.25">
      <c r="A25" s="74" t="s">
        <v>49</v>
      </c>
      <c r="B25" s="75"/>
      <c r="C25" s="1" t="s">
        <v>50</v>
      </c>
      <c r="D25" s="10">
        <v>0.06</v>
      </c>
      <c r="E25" s="11">
        <v>5.7870370370370366E-5</v>
      </c>
      <c r="F25" s="10">
        <v>40.26</v>
      </c>
      <c r="G25" s="11">
        <v>3.107638888888889E-2</v>
      </c>
      <c r="H25" s="20"/>
      <c r="I25" s="9">
        <f t="shared" si="0"/>
        <v>0.36381944444444442</v>
      </c>
    </row>
    <row r="26" spans="1:9" ht="45" hidden="1" x14ac:dyDescent="0.25">
      <c r="A26" s="74" t="s">
        <v>51</v>
      </c>
      <c r="B26" s="75"/>
      <c r="C26" s="1" t="s">
        <v>52</v>
      </c>
      <c r="D26" s="10">
        <v>1.36</v>
      </c>
      <c r="E26" s="11">
        <v>7.8703703703703705E-4</v>
      </c>
      <c r="F26" s="10">
        <v>41.62</v>
      </c>
      <c r="G26" s="11">
        <v>3.1863425925925927E-2</v>
      </c>
      <c r="H26" s="20"/>
      <c r="I26" s="9">
        <f t="shared" si="0"/>
        <v>0.36460648148148145</v>
      </c>
    </row>
    <row r="27" spans="1:9" ht="75" hidden="1" x14ac:dyDescent="0.25">
      <c r="A27" s="74" t="s">
        <v>53</v>
      </c>
      <c r="B27" s="75"/>
      <c r="C27" s="1" t="s">
        <v>54</v>
      </c>
      <c r="D27" s="10">
        <v>0.41</v>
      </c>
      <c r="E27" s="11">
        <v>3.7037037037037035E-4</v>
      </c>
      <c r="F27" s="10">
        <v>42.02</v>
      </c>
      <c r="G27" s="11">
        <v>3.2233796296296295E-2</v>
      </c>
      <c r="H27" s="20"/>
      <c r="I27" s="9">
        <f t="shared" si="0"/>
        <v>0.3649768518518518</v>
      </c>
    </row>
    <row r="28" spans="1:9" ht="90" hidden="1" x14ac:dyDescent="0.25">
      <c r="A28" s="74" t="s">
        <v>55</v>
      </c>
      <c r="B28" s="75"/>
      <c r="C28" s="1" t="s">
        <v>56</v>
      </c>
      <c r="D28" s="10">
        <v>3.48</v>
      </c>
      <c r="E28" s="11">
        <v>2.9282407407407412E-3</v>
      </c>
      <c r="F28" s="10">
        <v>45.5</v>
      </c>
      <c r="G28" s="11">
        <v>3.516203703703704E-2</v>
      </c>
      <c r="H28" s="20"/>
      <c r="I28" s="9">
        <f t="shared" si="0"/>
        <v>0.36790509259259252</v>
      </c>
    </row>
    <row r="29" spans="1:9" ht="105" hidden="1" x14ac:dyDescent="0.25">
      <c r="A29" s="74" t="s">
        <v>57</v>
      </c>
      <c r="B29" s="75"/>
      <c r="C29" s="1" t="s">
        <v>58</v>
      </c>
      <c r="D29" s="10">
        <v>0.2</v>
      </c>
      <c r="E29" s="11">
        <v>1.1574074074074073E-4</v>
      </c>
      <c r="F29" s="10">
        <v>45.7</v>
      </c>
      <c r="G29" s="11">
        <v>3.5277777777777776E-2</v>
      </c>
      <c r="H29" s="20"/>
      <c r="I29" s="9">
        <f t="shared" si="0"/>
        <v>0.36802083333333324</v>
      </c>
    </row>
    <row r="30" spans="1:9" ht="30" hidden="1" x14ac:dyDescent="0.25">
      <c r="A30" s="74" t="s">
        <v>59</v>
      </c>
      <c r="B30" s="75"/>
      <c r="C30" s="1" t="s">
        <v>60</v>
      </c>
      <c r="D30" s="10">
        <v>26.28</v>
      </c>
      <c r="E30" s="11">
        <v>1.298611111111111E-2</v>
      </c>
      <c r="F30" s="10">
        <v>71.98</v>
      </c>
      <c r="G30" s="11">
        <v>4.8263888888888884E-2</v>
      </c>
      <c r="H30" s="20"/>
      <c r="I30" s="9">
        <f t="shared" si="0"/>
        <v>0.38100694444444433</v>
      </c>
    </row>
    <row r="31" spans="1:9" ht="90" hidden="1" x14ac:dyDescent="0.25">
      <c r="A31" s="74" t="s">
        <v>61</v>
      </c>
      <c r="B31" s="75"/>
      <c r="C31" s="1" t="s">
        <v>62</v>
      </c>
      <c r="D31" s="10">
        <v>2.94</v>
      </c>
      <c r="E31" s="11">
        <v>2.0486111111111113E-3</v>
      </c>
      <c r="F31" s="10">
        <v>74.92</v>
      </c>
      <c r="G31" s="11">
        <v>5.0312500000000003E-2</v>
      </c>
      <c r="H31" s="20"/>
      <c r="I31" s="9">
        <f t="shared" si="0"/>
        <v>0.38305555555555543</v>
      </c>
    </row>
    <row r="32" spans="1:9" ht="105" hidden="1" x14ac:dyDescent="0.25">
      <c r="A32" s="74" t="s">
        <v>63</v>
      </c>
      <c r="B32" s="75"/>
      <c r="C32" s="1" t="s">
        <v>64</v>
      </c>
      <c r="D32" s="10">
        <v>1.36</v>
      </c>
      <c r="E32" s="11">
        <v>1.0185185185185186E-3</v>
      </c>
      <c r="F32" s="10">
        <v>76.28</v>
      </c>
      <c r="G32" s="11">
        <v>5.1331018518518519E-2</v>
      </c>
      <c r="H32" s="20"/>
      <c r="I32" s="9">
        <f t="shared" si="0"/>
        <v>0.38407407407407396</v>
      </c>
    </row>
    <row r="33" spans="1:9" ht="90" hidden="1" x14ac:dyDescent="0.25">
      <c r="A33" s="74" t="s">
        <v>65</v>
      </c>
      <c r="B33" s="75"/>
      <c r="C33" s="1" t="s">
        <v>66</v>
      </c>
      <c r="D33" s="10">
        <v>21.65</v>
      </c>
      <c r="E33" s="11">
        <v>1.1400462962962965E-2</v>
      </c>
      <c r="F33" s="10">
        <v>97.92</v>
      </c>
      <c r="G33" s="11">
        <v>6.2731481481481485E-2</v>
      </c>
      <c r="H33" s="20"/>
      <c r="I33" s="9">
        <f t="shared" si="0"/>
        <v>0.39547453703703694</v>
      </c>
    </row>
    <row r="34" spans="1:9" ht="120" hidden="1" x14ac:dyDescent="0.25">
      <c r="A34" s="74" t="s">
        <v>67</v>
      </c>
      <c r="B34" s="75"/>
      <c r="C34" s="1" t="s">
        <v>68</v>
      </c>
      <c r="D34" s="10">
        <v>30.76</v>
      </c>
      <c r="E34" s="11">
        <v>1.5486111111111112E-2</v>
      </c>
      <c r="F34" s="10">
        <v>128.68</v>
      </c>
      <c r="G34" s="11">
        <v>7.8217592592592589E-2</v>
      </c>
      <c r="H34" s="20"/>
      <c r="I34" s="9">
        <f t="shared" si="0"/>
        <v>0.41096064814814803</v>
      </c>
    </row>
    <row r="35" spans="1:9" hidden="1" x14ac:dyDescent="0.25">
      <c r="A35" s="3"/>
      <c r="B35" s="4" t="s">
        <v>69</v>
      </c>
      <c r="C35" s="7" t="s">
        <v>70</v>
      </c>
      <c r="D35" s="85">
        <v>2.93</v>
      </c>
      <c r="E35" s="87">
        <v>1.423611111111111E-3</v>
      </c>
      <c r="F35" s="85">
        <v>131.61000000000001</v>
      </c>
      <c r="G35" s="87">
        <v>7.96412037037037E-2</v>
      </c>
      <c r="H35" s="20"/>
      <c r="I35" s="9">
        <f t="shared" si="0"/>
        <v>0.41238425925925914</v>
      </c>
    </row>
    <row r="36" spans="1:9" ht="105" hidden="1" x14ac:dyDescent="0.25">
      <c r="A36" s="5"/>
      <c r="B36" s="6"/>
      <c r="C36" s="8" t="s">
        <v>71</v>
      </c>
      <c r="D36" s="86"/>
      <c r="E36" s="88"/>
      <c r="F36" s="86"/>
      <c r="G36" s="88"/>
      <c r="H36" s="20"/>
      <c r="I36" s="9">
        <f t="shared" si="0"/>
        <v>0.41238425925925914</v>
      </c>
    </row>
    <row r="37" spans="1:9" ht="75" hidden="1" x14ac:dyDescent="0.25">
      <c r="A37" s="74" t="s">
        <v>72</v>
      </c>
      <c r="B37" s="75"/>
      <c r="C37" s="1" t="s">
        <v>73</v>
      </c>
      <c r="D37" s="10">
        <v>0.73</v>
      </c>
      <c r="E37" s="11">
        <v>3.5879629629629635E-4</v>
      </c>
      <c r="F37" s="10">
        <v>132.34</v>
      </c>
      <c r="G37" s="11">
        <v>0.08</v>
      </c>
      <c r="H37" s="20"/>
      <c r="I37" s="9">
        <f t="shared" si="0"/>
        <v>0.41274305555555546</v>
      </c>
    </row>
    <row r="38" spans="1:9" ht="30" hidden="1" x14ac:dyDescent="0.25">
      <c r="A38" s="74" t="s">
        <v>74</v>
      </c>
      <c r="B38" s="75"/>
      <c r="C38" s="1" t="s">
        <v>75</v>
      </c>
      <c r="D38" s="10">
        <v>0.14000000000000001</v>
      </c>
      <c r="E38" s="11">
        <v>5.7870370370370366E-5</v>
      </c>
      <c r="F38" s="10">
        <v>132.47</v>
      </c>
      <c r="G38" s="11">
        <v>8.0057870370370363E-2</v>
      </c>
      <c r="H38" s="20"/>
      <c r="I38" s="9">
        <f t="shared" si="0"/>
        <v>0.41280092592592582</v>
      </c>
    </row>
    <row r="39" spans="1:9" hidden="1" x14ac:dyDescent="0.25">
      <c r="A39" s="3"/>
      <c r="B39" s="4" t="s">
        <v>76</v>
      </c>
      <c r="C39" s="7" t="s">
        <v>77</v>
      </c>
      <c r="D39" s="85">
        <v>1.56</v>
      </c>
      <c r="E39" s="87">
        <v>6.134259259259259E-4</v>
      </c>
      <c r="F39" s="85">
        <v>134.03</v>
      </c>
      <c r="G39" s="87">
        <v>8.0671296296296297E-2</v>
      </c>
      <c r="H39" s="20"/>
      <c r="I39" s="9">
        <f t="shared" si="0"/>
        <v>0.41341435185185177</v>
      </c>
    </row>
    <row r="40" spans="1:9" ht="60" hidden="1" x14ac:dyDescent="0.25">
      <c r="A40" s="5"/>
      <c r="B40" s="6"/>
      <c r="C40" s="8" t="s">
        <v>78</v>
      </c>
      <c r="D40" s="86"/>
      <c r="E40" s="88"/>
      <c r="F40" s="86"/>
      <c r="G40" s="88"/>
      <c r="H40" s="20"/>
      <c r="I40" s="9">
        <f t="shared" si="0"/>
        <v>0.41341435185185177</v>
      </c>
    </row>
    <row r="41" spans="1:9" hidden="1" x14ac:dyDescent="0.25">
      <c r="A41" s="3"/>
      <c r="B41" s="4" t="s">
        <v>79</v>
      </c>
      <c r="C41" s="7" t="s">
        <v>80</v>
      </c>
      <c r="D41" s="85">
        <v>25.55</v>
      </c>
      <c r="E41" s="87">
        <v>9.6990740740740735E-3</v>
      </c>
      <c r="F41" s="85">
        <v>159.58000000000001</v>
      </c>
      <c r="G41" s="87">
        <v>9.0370370370370379E-2</v>
      </c>
      <c r="H41" s="20"/>
      <c r="I41" s="9">
        <f t="shared" si="0"/>
        <v>0.42311342592592582</v>
      </c>
    </row>
    <row r="42" spans="1:9" ht="60" hidden="1" x14ac:dyDescent="0.25">
      <c r="A42" s="5"/>
      <c r="B42" s="6"/>
      <c r="C42" s="8" t="s">
        <v>81</v>
      </c>
      <c r="D42" s="86"/>
      <c r="E42" s="88"/>
      <c r="F42" s="86"/>
      <c r="G42" s="88"/>
      <c r="H42" s="20"/>
      <c r="I42" s="9">
        <f t="shared" si="0"/>
        <v>0.42311342592592582</v>
      </c>
    </row>
    <row r="43" spans="1:9" hidden="1" x14ac:dyDescent="0.25">
      <c r="A43" s="3"/>
      <c r="B43" s="4" t="s">
        <v>82</v>
      </c>
      <c r="C43" s="7" t="s">
        <v>83</v>
      </c>
      <c r="D43" s="85">
        <v>8.27</v>
      </c>
      <c r="E43" s="87">
        <v>3.1712962962962958E-3</v>
      </c>
      <c r="F43" s="85">
        <v>167.85</v>
      </c>
      <c r="G43" s="87">
        <v>9.3541666666666676E-2</v>
      </c>
      <c r="H43" s="20"/>
      <c r="I43" s="9">
        <f t="shared" si="0"/>
        <v>0.42628472222222213</v>
      </c>
    </row>
    <row r="44" spans="1:9" ht="60" hidden="1" x14ac:dyDescent="0.25">
      <c r="A44" s="5"/>
      <c r="B44" s="6"/>
      <c r="C44" s="8" t="s">
        <v>78</v>
      </c>
      <c r="D44" s="86"/>
      <c r="E44" s="88"/>
      <c r="F44" s="86"/>
      <c r="G44" s="88"/>
      <c r="H44" s="20"/>
      <c r="I44" s="9">
        <f t="shared" si="0"/>
        <v>0.42628472222222213</v>
      </c>
    </row>
    <row r="45" spans="1:9" ht="120" hidden="1" x14ac:dyDescent="0.25">
      <c r="A45" s="74" t="s">
        <v>84</v>
      </c>
      <c r="B45" s="75"/>
      <c r="C45" s="1" t="s">
        <v>85</v>
      </c>
      <c r="D45" s="10">
        <v>0.31</v>
      </c>
      <c r="E45" s="11">
        <v>2.3148148148148146E-4</v>
      </c>
      <c r="F45" s="10">
        <v>168.16</v>
      </c>
      <c r="G45" s="11">
        <v>9.3773148148148147E-2</v>
      </c>
      <c r="H45" s="20"/>
      <c r="I45" s="9">
        <f t="shared" si="0"/>
        <v>0.42651620370370363</v>
      </c>
    </row>
    <row r="46" spans="1:9" ht="75" hidden="1" x14ac:dyDescent="0.25">
      <c r="A46" s="74" t="s">
        <v>86</v>
      </c>
      <c r="B46" s="75"/>
      <c r="C46" s="1" t="s">
        <v>87</v>
      </c>
      <c r="D46" s="10">
        <v>0.36</v>
      </c>
      <c r="E46" s="11">
        <v>3.9351851851851852E-4</v>
      </c>
      <c r="F46" s="10">
        <v>168.52</v>
      </c>
      <c r="G46" s="11">
        <v>9.4166666666666662E-2</v>
      </c>
      <c r="H46" s="20"/>
      <c r="I46" s="9">
        <f t="shared" si="0"/>
        <v>0.42690972222222218</v>
      </c>
    </row>
    <row r="47" spans="1:9" ht="30" hidden="1" x14ac:dyDescent="0.25">
      <c r="A47" s="74" t="s">
        <v>88</v>
      </c>
      <c r="B47" s="75"/>
      <c r="C47" s="1" t="s">
        <v>89</v>
      </c>
      <c r="D47" s="10">
        <v>0.01</v>
      </c>
      <c r="E47" s="11">
        <v>1.1574074074074073E-5</v>
      </c>
      <c r="F47" s="10">
        <v>168.53</v>
      </c>
      <c r="G47" s="11">
        <v>9.4178240740740729E-2</v>
      </c>
      <c r="H47" s="20"/>
      <c r="I47" s="9">
        <f>I48-E48</f>
        <v>0.42692129629629627</v>
      </c>
    </row>
    <row r="48" spans="1:9" ht="30" hidden="1" x14ac:dyDescent="0.25">
      <c r="A48" s="3"/>
      <c r="B48" s="4" t="s">
        <v>90</v>
      </c>
      <c r="C48" s="7" t="s">
        <v>91</v>
      </c>
      <c r="D48" s="85">
        <v>0.1</v>
      </c>
      <c r="E48" s="87">
        <v>1.6203703703703703E-4</v>
      </c>
      <c r="F48" s="85">
        <v>168.63</v>
      </c>
      <c r="G48" s="87">
        <v>9.4340277777777773E-2</v>
      </c>
      <c r="H48" s="20">
        <v>170</v>
      </c>
      <c r="I48" s="9">
        <v>0.42708333333333331</v>
      </c>
    </row>
    <row r="49" spans="1:9" ht="60" hidden="1" x14ac:dyDescent="0.25">
      <c r="A49" s="5"/>
      <c r="B49" s="6"/>
      <c r="C49" s="8" t="s">
        <v>92</v>
      </c>
      <c r="D49" s="86"/>
      <c r="E49" s="88"/>
      <c r="F49" s="86"/>
      <c r="G49" s="88"/>
      <c r="H49" s="20">
        <v>0</v>
      </c>
      <c r="I49" s="9">
        <f t="shared" ref="I49:I75" si="1">I50-E50</f>
        <v>0.46716435185185196</v>
      </c>
    </row>
    <row r="50" spans="1:9" ht="60" hidden="1" x14ac:dyDescent="0.25">
      <c r="A50" s="74" t="s">
        <v>93</v>
      </c>
      <c r="B50" s="75"/>
      <c r="C50" s="1" t="s">
        <v>94</v>
      </c>
      <c r="D50" s="10">
        <v>0.34</v>
      </c>
      <c r="E50" s="11">
        <v>3.8194444444444446E-4</v>
      </c>
      <c r="F50" s="10">
        <v>168.97</v>
      </c>
      <c r="G50" s="11">
        <v>9.4722222222222222E-2</v>
      </c>
      <c r="H50" s="20">
        <f>H49+D50</f>
        <v>0.34</v>
      </c>
      <c r="I50" s="9">
        <f t="shared" si="1"/>
        <v>0.4675462962962964</v>
      </c>
    </row>
    <row r="51" spans="1:9" ht="165" hidden="1" x14ac:dyDescent="0.25">
      <c r="A51" s="74" t="s">
        <v>95</v>
      </c>
      <c r="B51" s="75"/>
      <c r="C51" s="1" t="s">
        <v>96</v>
      </c>
      <c r="D51" s="10">
        <v>0.52</v>
      </c>
      <c r="E51" s="11">
        <v>4.9768518518518521E-4</v>
      </c>
      <c r="F51" s="10">
        <v>169.49</v>
      </c>
      <c r="G51" s="11">
        <v>9.521990740740742E-2</v>
      </c>
      <c r="H51" s="20">
        <f t="shared" ref="H51:H114" si="2">H50+D51</f>
        <v>0.8600000000000001</v>
      </c>
      <c r="I51" s="9">
        <f t="shared" si="1"/>
        <v>0.46804398148148157</v>
      </c>
    </row>
    <row r="52" spans="1:9" ht="30" hidden="1" x14ac:dyDescent="0.25">
      <c r="A52" s="74" t="s">
        <v>97</v>
      </c>
      <c r="B52" s="75"/>
      <c r="C52" s="1" t="s">
        <v>60</v>
      </c>
      <c r="D52" s="10">
        <v>0.15</v>
      </c>
      <c r="E52" s="11">
        <v>5.7870370370370366E-5</v>
      </c>
      <c r="F52" s="10">
        <v>169.64</v>
      </c>
      <c r="G52" s="11">
        <v>9.5277777777777781E-2</v>
      </c>
      <c r="H52" s="20">
        <f t="shared" si="2"/>
        <v>1.01</v>
      </c>
      <c r="I52" s="9">
        <f t="shared" si="1"/>
        <v>0.46810185185185194</v>
      </c>
    </row>
    <row r="53" spans="1:9" hidden="1" x14ac:dyDescent="0.25">
      <c r="A53" s="3"/>
      <c r="B53" s="4" t="s">
        <v>98</v>
      </c>
      <c r="C53" s="7" t="s">
        <v>99</v>
      </c>
      <c r="D53" s="85">
        <v>3.2</v>
      </c>
      <c r="E53" s="87">
        <v>1.2847222222222223E-3</v>
      </c>
      <c r="F53" s="85">
        <v>172.84</v>
      </c>
      <c r="G53" s="87">
        <v>9.6562499999999996E-2</v>
      </c>
      <c r="H53" s="20">
        <f t="shared" si="2"/>
        <v>4.21</v>
      </c>
      <c r="I53" s="9">
        <f t="shared" si="1"/>
        <v>0.46938657407407414</v>
      </c>
    </row>
    <row r="54" spans="1:9" ht="60" hidden="1" x14ac:dyDescent="0.25">
      <c r="A54" s="5"/>
      <c r="B54" s="6"/>
      <c r="C54" s="8" t="s">
        <v>78</v>
      </c>
      <c r="D54" s="86"/>
      <c r="E54" s="88"/>
      <c r="F54" s="86"/>
      <c r="G54" s="88"/>
      <c r="H54" s="20">
        <f t="shared" si="2"/>
        <v>4.21</v>
      </c>
      <c r="I54" s="9">
        <f t="shared" si="1"/>
        <v>0.46938657407407414</v>
      </c>
    </row>
    <row r="55" spans="1:9" hidden="1" x14ac:dyDescent="0.25">
      <c r="A55" s="3"/>
      <c r="B55" s="4" t="s">
        <v>100</v>
      </c>
      <c r="C55" s="7" t="s">
        <v>101</v>
      </c>
      <c r="D55" s="85">
        <v>4.1900000000000004</v>
      </c>
      <c r="E55" s="87">
        <v>1.6319444444444445E-3</v>
      </c>
      <c r="F55" s="85">
        <v>177.02</v>
      </c>
      <c r="G55" s="87">
        <v>9.8194444444444431E-2</v>
      </c>
      <c r="H55" s="20">
        <f t="shared" si="2"/>
        <v>8.4</v>
      </c>
      <c r="I55" s="9">
        <f t="shared" si="1"/>
        <v>0.47101851851851856</v>
      </c>
    </row>
    <row r="56" spans="1:9" ht="60" hidden="1" x14ac:dyDescent="0.25">
      <c r="A56" s="5"/>
      <c r="B56" s="6"/>
      <c r="C56" s="8" t="s">
        <v>81</v>
      </c>
      <c r="D56" s="86"/>
      <c r="E56" s="88"/>
      <c r="F56" s="86"/>
      <c r="G56" s="88"/>
      <c r="H56" s="20">
        <f t="shared" si="2"/>
        <v>8.4</v>
      </c>
      <c r="I56" s="9">
        <f t="shared" si="1"/>
        <v>0.47101851851851856</v>
      </c>
    </row>
    <row r="57" spans="1:9" hidden="1" x14ac:dyDescent="0.25">
      <c r="A57" s="3"/>
      <c r="B57" s="4" t="s">
        <v>102</v>
      </c>
      <c r="C57" s="7" t="s">
        <v>103</v>
      </c>
      <c r="D57" s="85">
        <v>1.62</v>
      </c>
      <c r="E57" s="87">
        <v>8.3333333333333339E-4</v>
      </c>
      <c r="F57" s="85">
        <v>178.64</v>
      </c>
      <c r="G57" s="87">
        <v>9.9027777777777784E-2</v>
      </c>
      <c r="H57" s="20">
        <f t="shared" si="2"/>
        <v>10.02</v>
      </c>
      <c r="I57" s="9">
        <f t="shared" si="1"/>
        <v>0.47185185185185191</v>
      </c>
    </row>
    <row r="58" spans="1:9" ht="60" hidden="1" x14ac:dyDescent="0.25">
      <c r="A58" s="5"/>
      <c r="B58" s="6"/>
      <c r="C58" s="8" t="s">
        <v>78</v>
      </c>
      <c r="D58" s="86"/>
      <c r="E58" s="88"/>
      <c r="F58" s="86"/>
      <c r="G58" s="88"/>
      <c r="H58" s="20">
        <f t="shared" si="2"/>
        <v>10.02</v>
      </c>
      <c r="I58" s="9">
        <f t="shared" si="1"/>
        <v>0.47185185185185191</v>
      </c>
    </row>
    <row r="59" spans="1:9" ht="105" hidden="1" x14ac:dyDescent="0.25">
      <c r="A59" s="74" t="s">
        <v>104</v>
      </c>
      <c r="B59" s="75"/>
      <c r="C59" s="1" t="s">
        <v>105</v>
      </c>
      <c r="D59" s="10">
        <v>17.16</v>
      </c>
      <c r="E59" s="11">
        <v>1.0902777777777777E-2</v>
      </c>
      <c r="F59" s="10">
        <v>195.8</v>
      </c>
      <c r="G59" s="11">
        <v>0.10993055555555555</v>
      </c>
      <c r="H59" s="20">
        <f t="shared" si="2"/>
        <v>27.18</v>
      </c>
      <c r="I59" s="9">
        <f t="shared" si="1"/>
        <v>0.48275462962962967</v>
      </c>
    </row>
    <row r="60" spans="1:9" ht="120" hidden="1" x14ac:dyDescent="0.25">
      <c r="A60" s="74" t="s">
        <v>106</v>
      </c>
      <c r="B60" s="75"/>
      <c r="C60" s="1" t="s">
        <v>107</v>
      </c>
      <c r="D60" s="10">
        <v>31.55</v>
      </c>
      <c r="E60" s="11">
        <v>1.7164351851851851E-2</v>
      </c>
      <c r="F60" s="10">
        <v>227.35</v>
      </c>
      <c r="G60" s="11">
        <v>0.12709490740740739</v>
      </c>
      <c r="H60" s="20">
        <f t="shared" si="2"/>
        <v>58.730000000000004</v>
      </c>
      <c r="I60" s="9">
        <f t="shared" si="1"/>
        <v>0.49991898148148151</v>
      </c>
    </row>
    <row r="61" spans="1:9" ht="105" hidden="1" x14ac:dyDescent="0.25">
      <c r="A61" s="74" t="s">
        <v>108</v>
      </c>
      <c r="B61" s="75"/>
      <c r="C61" s="1" t="s">
        <v>109</v>
      </c>
      <c r="D61" s="10">
        <v>4.34</v>
      </c>
      <c r="E61" s="11">
        <v>3.1365740740740742E-3</v>
      </c>
      <c r="F61" s="10">
        <v>231.68</v>
      </c>
      <c r="G61" s="11">
        <v>0.13023148148148148</v>
      </c>
      <c r="H61" s="20">
        <f t="shared" si="2"/>
        <v>63.070000000000007</v>
      </c>
      <c r="I61" s="9">
        <f t="shared" si="1"/>
        <v>0.50305555555555559</v>
      </c>
    </row>
    <row r="62" spans="1:9" ht="135" hidden="1" x14ac:dyDescent="0.25">
      <c r="A62" s="74" t="s">
        <v>110</v>
      </c>
      <c r="B62" s="75"/>
      <c r="C62" s="1" t="s">
        <v>111</v>
      </c>
      <c r="D62" s="10">
        <v>0.56000000000000005</v>
      </c>
      <c r="E62" s="11">
        <v>9.0277777777777784E-4</v>
      </c>
      <c r="F62" s="10">
        <v>232.24</v>
      </c>
      <c r="G62" s="11">
        <v>0.13113425925925926</v>
      </c>
      <c r="H62" s="20">
        <f t="shared" si="2"/>
        <v>63.63000000000001</v>
      </c>
      <c r="I62" s="9">
        <f t="shared" si="1"/>
        <v>0.5039583333333334</v>
      </c>
    </row>
    <row r="63" spans="1:9" ht="135" hidden="1" x14ac:dyDescent="0.25">
      <c r="A63" s="74" t="s">
        <v>112</v>
      </c>
      <c r="B63" s="75"/>
      <c r="C63" s="1" t="s">
        <v>113</v>
      </c>
      <c r="D63" s="10">
        <v>1.54</v>
      </c>
      <c r="E63" s="11">
        <v>1.5277777777777779E-3</v>
      </c>
      <c r="F63" s="10">
        <v>233.78</v>
      </c>
      <c r="G63" s="11">
        <v>0.13266203703703702</v>
      </c>
      <c r="H63" s="20">
        <f t="shared" si="2"/>
        <v>65.170000000000016</v>
      </c>
      <c r="I63" s="9">
        <f t="shared" si="1"/>
        <v>0.50548611111111119</v>
      </c>
    </row>
    <row r="64" spans="1:9" ht="135" hidden="1" x14ac:dyDescent="0.25">
      <c r="A64" s="74" t="s">
        <v>114</v>
      </c>
      <c r="B64" s="75"/>
      <c r="C64" s="1" t="s">
        <v>115</v>
      </c>
      <c r="D64" s="10">
        <v>2.4900000000000002</v>
      </c>
      <c r="E64" s="11">
        <v>1.9791666666666668E-3</v>
      </c>
      <c r="F64" s="10">
        <v>236.27</v>
      </c>
      <c r="G64" s="11">
        <v>0.13464120370370372</v>
      </c>
      <c r="H64" s="20">
        <f t="shared" si="2"/>
        <v>67.660000000000011</v>
      </c>
      <c r="I64" s="9">
        <f t="shared" si="1"/>
        <v>0.50746527777777783</v>
      </c>
    </row>
    <row r="65" spans="1:9" ht="30" hidden="1" x14ac:dyDescent="0.25">
      <c r="A65" s="74" t="s">
        <v>116</v>
      </c>
      <c r="B65" s="75"/>
      <c r="C65" s="1" t="s">
        <v>117</v>
      </c>
      <c r="D65" s="10">
        <v>1.37</v>
      </c>
      <c r="E65" s="11">
        <v>7.6388888888888893E-4</v>
      </c>
      <c r="F65" s="10">
        <v>237.64</v>
      </c>
      <c r="G65" s="11">
        <v>0.13540509259259259</v>
      </c>
      <c r="H65" s="20">
        <f t="shared" si="2"/>
        <v>69.030000000000015</v>
      </c>
      <c r="I65" s="9">
        <f t="shared" si="1"/>
        <v>0.50822916666666673</v>
      </c>
    </row>
    <row r="66" spans="1:9" ht="30" hidden="1" x14ac:dyDescent="0.25">
      <c r="A66" s="74" t="s">
        <v>118</v>
      </c>
      <c r="B66" s="75"/>
      <c r="C66" s="1" t="s">
        <v>119</v>
      </c>
      <c r="D66" s="10">
        <v>5.49</v>
      </c>
      <c r="E66" s="11">
        <v>2.3379629629629631E-3</v>
      </c>
      <c r="F66" s="10">
        <v>243.12</v>
      </c>
      <c r="G66" s="11">
        <v>0.13774305555555555</v>
      </c>
      <c r="H66" s="20">
        <f t="shared" si="2"/>
        <v>74.52000000000001</v>
      </c>
      <c r="I66" s="9">
        <f t="shared" si="1"/>
        <v>0.51056712962962969</v>
      </c>
    </row>
    <row r="67" spans="1:9" ht="120" hidden="1" x14ac:dyDescent="0.25">
      <c r="A67" s="74" t="s">
        <v>120</v>
      </c>
      <c r="B67" s="75"/>
      <c r="C67" s="1" t="s">
        <v>121</v>
      </c>
      <c r="D67" s="10">
        <v>1.64</v>
      </c>
      <c r="E67" s="11">
        <v>1.1342592592592591E-3</v>
      </c>
      <c r="F67" s="10">
        <v>244.77</v>
      </c>
      <c r="G67" s="11">
        <v>0.13887731481481483</v>
      </c>
      <c r="H67" s="20">
        <f t="shared" si="2"/>
        <v>76.160000000000011</v>
      </c>
      <c r="I67" s="9">
        <f t="shared" si="1"/>
        <v>0.51170138888888894</v>
      </c>
    </row>
    <row r="68" spans="1:9" ht="90" hidden="1" x14ac:dyDescent="0.25">
      <c r="A68" s="74" t="s">
        <v>122</v>
      </c>
      <c r="B68" s="75"/>
      <c r="C68" s="1" t="s">
        <v>123</v>
      </c>
      <c r="D68" s="10">
        <v>0.77</v>
      </c>
      <c r="E68" s="11">
        <v>5.0925925925925921E-4</v>
      </c>
      <c r="F68" s="10">
        <v>245.54</v>
      </c>
      <c r="G68" s="11">
        <v>0.13938657407407407</v>
      </c>
      <c r="H68" s="20">
        <f t="shared" si="2"/>
        <v>76.930000000000007</v>
      </c>
      <c r="I68" s="9">
        <f t="shared" si="1"/>
        <v>0.51221064814814821</v>
      </c>
    </row>
    <row r="69" spans="1:9" ht="60" hidden="1" x14ac:dyDescent="0.25">
      <c r="A69" s="74" t="s">
        <v>124</v>
      </c>
      <c r="B69" s="75"/>
      <c r="C69" s="1" t="s">
        <v>125</v>
      </c>
      <c r="D69" s="10">
        <v>3.38</v>
      </c>
      <c r="E69" s="11">
        <v>3.3449074074074071E-3</v>
      </c>
      <c r="F69" s="10">
        <v>248.92</v>
      </c>
      <c r="G69" s="11">
        <v>0.14273148148148149</v>
      </c>
      <c r="H69" s="20">
        <f t="shared" si="2"/>
        <v>80.31</v>
      </c>
      <c r="I69" s="9">
        <f t="shared" si="1"/>
        <v>0.51555555555555566</v>
      </c>
    </row>
    <row r="70" spans="1:9" ht="75" hidden="1" x14ac:dyDescent="0.25">
      <c r="A70" s="74" t="s">
        <v>126</v>
      </c>
      <c r="B70" s="75"/>
      <c r="C70" s="1" t="s">
        <v>127</v>
      </c>
      <c r="D70" s="10">
        <v>0.08</v>
      </c>
      <c r="E70" s="11">
        <v>1.1574074074074073E-4</v>
      </c>
      <c r="F70" s="10">
        <v>248.99</v>
      </c>
      <c r="G70" s="11">
        <v>0.14284722222222221</v>
      </c>
      <c r="H70" s="20">
        <f t="shared" si="2"/>
        <v>80.39</v>
      </c>
      <c r="I70" s="9">
        <f t="shared" si="1"/>
        <v>0.51567129629629638</v>
      </c>
    </row>
    <row r="71" spans="1:9" ht="120" hidden="1" x14ac:dyDescent="0.25">
      <c r="A71" s="74" t="s">
        <v>128</v>
      </c>
      <c r="B71" s="75"/>
      <c r="C71" s="12" t="s">
        <v>129</v>
      </c>
      <c r="D71" s="10">
        <v>2.31</v>
      </c>
      <c r="E71" s="11">
        <v>2.2916666666666667E-3</v>
      </c>
      <c r="F71" s="10">
        <v>251.3</v>
      </c>
      <c r="G71" s="11">
        <v>0.1451388888888889</v>
      </c>
      <c r="H71" s="20">
        <f t="shared" si="2"/>
        <v>82.7</v>
      </c>
      <c r="I71" s="9">
        <f t="shared" si="1"/>
        <v>0.51796296296296307</v>
      </c>
    </row>
    <row r="72" spans="1:9" ht="75" hidden="1" x14ac:dyDescent="0.25">
      <c r="A72" s="74" t="s">
        <v>130</v>
      </c>
      <c r="B72" s="75"/>
      <c r="C72" s="1" t="s">
        <v>131</v>
      </c>
      <c r="D72" s="10">
        <v>1.1200000000000001</v>
      </c>
      <c r="E72" s="11">
        <v>9.3750000000000007E-4</v>
      </c>
      <c r="F72" s="10">
        <v>252.42</v>
      </c>
      <c r="G72" s="11">
        <v>0.14607638888888888</v>
      </c>
      <c r="H72" s="20">
        <f t="shared" si="2"/>
        <v>83.820000000000007</v>
      </c>
      <c r="I72" s="9">
        <f t="shared" si="1"/>
        <v>0.5189004629629631</v>
      </c>
    </row>
    <row r="73" spans="1:9" ht="60" hidden="1" x14ac:dyDescent="0.25">
      <c r="A73" s="74" t="s">
        <v>132</v>
      </c>
      <c r="B73" s="75"/>
      <c r="C73" s="1" t="s">
        <v>133</v>
      </c>
      <c r="D73" s="10">
        <v>0.06</v>
      </c>
      <c r="E73" s="11">
        <v>6.134259259259259E-4</v>
      </c>
      <c r="F73" s="10">
        <v>252.48</v>
      </c>
      <c r="G73" s="11">
        <v>0.14668981481481483</v>
      </c>
      <c r="H73" s="20">
        <f t="shared" si="2"/>
        <v>83.88000000000001</v>
      </c>
      <c r="I73" s="9">
        <f t="shared" si="1"/>
        <v>0.51951388888888905</v>
      </c>
    </row>
    <row r="74" spans="1:9" ht="30" hidden="1" x14ac:dyDescent="0.25">
      <c r="A74" s="74" t="s">
        <v>134</v>
      </c>
      <c r="B74" s="75"/>
      <c r="C74" s="1" t="s">
        <v>135</v>
      </c>
      <c r="D74" s="10">
        <v>0.28999999999999998</v>
      </c>
      <c r="E74" s="11">
        <v>6.018518518518519E-4</v>
      </c>
      <c r="F74" s="10">
        <v>252.77</v>
      </c>
      <c r="G74" s="11">
        <v>0.14729166666666668</v>
      </c>
      <c r="H74" s="20">
        <f t="shared" si="2"/>
        <v>84.170000000000016</v>
      </c>
      <c r="I74" s="9">
        <f t="shared" si="1"/>
        <v>0.52011574074074085</v>
      </c>
    </row>
    <row r="75" spans="1:9" ht="45" hidden="1" x14ac:dyDescent="0.25">
      <c r="A75" s="3"/>
      <c r="B75" s="4" t="s">
        <v>136</v>
      </c>
      <c r="C75" s="7" t="s">
        <v>137</v>
      </c>
      <c r="D75" s="85">
        <v>0.28999999999999998</v>
      </c>
      <c r="E75" s="87">
        <v>4.5138888888888892E-4</v>
      </c>
      <c r="F75" s="85">
        <v>253.06</v>
      </c>
      <c r="G75" s="87">
        <v>0.14774305555555556</v>
      </c>
      <c r="H75" s="20">
        <f t="shared" si="2"/>
        <v>84.460000000000022</v>
      </c>
      <c r="I75" s="9">
        <f t="shared" si="1"/>
        <v>0.5205671296296297</v>
      </c>
    </row>
    <row r="76" spans="1:9" ht="75" hidden="1" x14ac:dyDescent="0.25">
      <c r="A76" s="5"/>
      <c r="B76" s="6"/>
      <c r="C76" s="8" t="s">
        <v>138</v>
      </c>
      <c r="D76" s="86"/>
      <c r="E76" s="88"/>
      <c r="F76" s="86"/>
      <c r="G76" s="88"/>
      <c r="H76" s="20">
        <f t="shared" si="2"/>
        <v>84.460000000000022</v>
      </c>
      <c r="I76" s="9">
        <f>I77-E77</f>
        <v>0.5205671296296297</v>
      </c>
    </row>
    <row r="77" spans="1:9" ht="60" hidden="1" x14ac:dyDescent="0.25">
      <c r="A77" s="74" t="s">
        <v>139</v>
      </c>
      <c r="B77" s="75"/>
      <c r="C77" s="1" t="s">
        <v>140</v>
      </c>
      <c r="D77" s="10">
        <v>0.12</v>
      </c>
      <c r="E77" s="11">
        <v>2.6620370370370372E-4</v>
      </c>
      <c r="F77" s="10">
        <v>253.17</v>
      </c>
      <c r="G77" s="11">
        <v>0.14800925925925926</v>
      </c>
      <c r="H77" s="20">
        <f t="shared" si="2"/>
        <v>84.580000000000027</v>
      </c>
      <c r="I77" s="9">
        <v>0.52083333333333337</v>
      </c>
    </row>
    <row r="78" spans="1:9" ht="60" hidden="1" x14ac:dyDescent="0.25">
      <c r="A78" s="3"/>
      <c r="B78" s="4" t="s">
        <v>141</v>
      </c>
      <c r="C78" s="7" t="s">
        <v>142</v>
      </c>
      <c r="D78" s="85">
        <v>0.18</v>
      </c>
      <c r="E78" s="87">
        <v>2.7777777777777778E-4</v>
      </c>
      <c r="F78" s="85">
        <v>253.35</v>
      </c>
      <c r="G78" s="87">
        <v>0.14828703703703702</v>
      </c>
      <c r="H78" s="20">
        <f t="shared" si="2"/>
        <v>84.760000000000034</v>
      </c>
      <c r="I78" s="9">
        <v>0.60416666666666663</v>
      </c>
    </row>
    <row r="79" spans="1:9" ht="120" hidden="1" x14ac:dyDescent="0.25">
      <c r="A79" s="5"/>
      <c r="B79" s="6"/>
      <c r="C79" s="8" t="s">
        <v>143</v>
      </c>
      <c r="D79" s="86"/>
      <c r="E79" s="88"/>
      <c r="F79" s="86"/>
      <c r="G79" s="88"/>
      <c r="H79" s="20">
        <f t="shared" si="2"/>
        <v>84.760000000000034</v>
      </c>
      <c r="I79" s="9">
        <v>0.72916666666666663</v>
      </c>
    </row>
    <row r="80" spans="1:9" ht="90" hidden="1" x14ac:dyDescent="0.25">
      <c r="A80" s="74" t="s">
        <v>144</v>
      </c>
      <c r="B80" s="75"/>
      <c r="C80" s="1" t="s">
        <v>145</v>
      </c>
      <c r="D80" s="10">
        <v>5.07</v>
      </c>
      <c r="E80" s="11">
        <v>4.3287037037037035E-3</v>
      </c>
      <c r="F80" s="10">
        <v>258.42</v>
      </c>
      <c r="G80" s="11">
        <v>0.15261574074074075</v>
      </c>
      <c r="H80" s="20">
        <f t="shared" si="2"/>
        <v>89.830000000000041</v>
      </c>
      <c r="I80" s="9">
        <f>I79+E80</f>
        <v>0.73349537037037038</v>
      </c>
    </row>
    <row r="81" spans="1:9" ht="75" hidden="1" x14ac:dyDescent="0.25">
      <c r="A81" s="74" t="s">
        <v>146</v>
      </c>
      <c r="B81" s="75"/>
      <c r="C81" s="1" t="s">
        <v>147</v>
      </c>
      <c r="D81" s="10">
        <v>0.03</v>
      </c>
      <c r="E81" s="11">
        <v>4.1666666666666669E-4</v>
      </c>
      <c r="F81" s="10">
        <v>258.45</v>
      </c>
      <c r="G81" s="11">
        <v>0.15303240740740739</v>
      </c>
      <c r="H81" s="20">
        <f t="shared" si="2"/>
        <v>89.860000000000042</v>
      </c>
      <c r="I81" s="9">
        <f t="shared" ref="I81:I91" si="3">I80+E81</f>
        <v>0.733912037037037</v>
      </c>
    </row>
    <row r="82" spans="1:9" ht="75" hidden="1" x14ac:dyDescent="0.25">
      <c r="A82" s="74" t="s">
        <v>148</v>
      </c>
      <c r="B82" s="75"/>
      <c r="C82" s="1" t="s">
        <v>149</v>
      </c>
      <c r="D82" s="10">
        <v>10.94</v>
      </c>
      <c r="E82" s="11">
        <v>5.5902777777777782E-3</v>
      </c>
      <c r="F82" s="10">
        <v>269.39</v>
      </c>
      <c r="G82" s="11">
        <v>0.15862268518518519</v>
      </c>
      <c r="H82" s="20">
        <f t="shared" si="2"/>
        <v>100.80000000000004</v>
      </c>
      <c r="I82" s="9">
        <f t="shared" si="3"/>
        <v>0.73950231481481477</v>
      </c>
    </row>
    <row r="83" spans="1:9" ht="120" hidden="1" x14ac:dyDescent="0.25">
      <c r="A83" s="74" t="s">
        <v>150</v>
      </c>
      <c r="B83" s="75"/>
      <c r="C83" s="1" t="s">
        <v>151</v>
      </c>
      <c r="D83" s="10">
        <v>0.37</v>
      </c>
      <c r="E83" s="11">
        <v>5.0925925925925921E-4</v>
      </c>
      <c r="F83" s="10">
        <v>269.75</v>
      </c>
      <c r="G83" s="11">
        <v>0.15913194444444445</v>
      </c>
      <c r="H83" s="20">
        <f t="shared" si="2"/>
        <v>101.17000000000004</v>
      </c>
      <c r="I83" s="9">
        <f t="shared" si="3"/>
        <v>0.74001157407407403</v>
      </c>
    </row>
    <row r="84" spans="1:9" ht="75" hidden="1" x14ac:dyDescent="0.25">
      <c r="A84" s="74" t="s">
        <v>152</v>
      </c>
      <c r="B84" s="75"/>
      <c r="C84" s="1" t="s">
        <v>153</v>
      </c>
      <c r="D84" s="10">
        <v>0.11</v>
      </c>
      <c r="E84" s="11">
        <v>2.0833333333333335E-4</v>
      </c>
      <c r="F84" s="10">
        <v>269.86</v>
      </c>
      <c r="G84" s="11">
        <v>0.15934027777777779</v>
      </c>
      <c r="H84" s="20">
        <f t="shared" si="2"/>
        <v>101.28000000000004</v>
      </c>
      <c r="I84" s="9">
        <f t="shared" si="3"/>
        <v>0.7402199074074074</v>
      </c>
    </row>
    <row r="85" spans="1:9" ht="75" hidden="1" x14ac:dyDescent="0.25">
      <c r="A85" s="74" t="s">
        <v>154</v>
      </c>
      <c r="B85" s="75"/>
      <c r="C85" s="1" t="s">
        <v>155</v>
      </c>
      <c r="D85" s="10">
        <v>0.22</v>
      </c>
      <c r="E85" s="11">
        <v>4.1666666666666669E-4</v>
      </c>
      <c r="F85" s="10">
        <v>270.08999999999997</v>
      </c>
      <c r="G85" s="11">
        <v>0.15975694444444444</v>
      </c>
      <c r="H85" s="20">
        <f t="shared" si="2"/>
        <v>101.50000000000004</v>
      </c>
      <c r="I85" s="9">
        <f t="shared" si="3"/>
        <v>0.74063657407407402</v>
      </c>
    </row>
    <row r="86" spans="1:9" ht="60" hidden="1" x14ac:dyDescent="0.25">
      <c r="A86" s="74" t="s">
        <v>156</v>
      </c>
      <c r="B86" s="75"/>
      <c r="C86" s="1" t="s">
        <v>157</v>
      </c>
      <c r="D86" s="10">
        <v>4.91</v>
      </c>
      <c r="E86" s="11">
        <v>3.1365740740740742E-3</v>
      </c>
      <c r="F86" s="10">
        <v>275</v>
      </c>
      <c r="G86" s="11">
        <v>0.16289351851851852</v>
      </c>
      <c r="H86" s="20">
        <f t="shared" si="2"/>
        <v>106.41000000000004</v>
      </c>
      <c r="I86" s="9">
        <f t="shared" si="3"/>
        <v>0.7437731481481481</v>
      </c>
    </row>
    <row r="87" spans="1:9" ht="30" hidden="1" x14ac:dyDescent="0.25">
      <c r="A87" s="74" t="s">
        <v>158</v>
      </c>
      <c r="B87" s="75"/>
      <c r="C87" s="1" t="s">
        <v>38</v>
      </c>
      <c r="D87" s="10">
        <v>1.38</v>
      </c>
      <c r="E87" s="11">
        <v>1.0879629629629629E-3</v>
      </c>
      <c r="F87" s="10">
        <v>276.38</v>
      </c>
      <c r="G87" s="11">
        <v>0.16398148148148148</v>
      </c>
      <c r="H87" s="20">
        <f t="shared" si="2"/>
        <v>107.79000000000003</v>
      </c>
      <c r="I87" s="9">
        <f t="shared" si="3"/>
        <v>0.74486111111111108</v>
      </c>
    </row>
    <row r="88" spans="1:9" ht="45" hidden="1" x14ac:dyDescent="0.25">
      <c r="A88" s="74" t="s">
        <v>159</v>
      </c>
      <c r="B88" s="75"/>
      <c r="C88" s="1" t="s">
        <v>160</v>
      </c>
      <c r="D88" s="10">
        <v>0.04</v>
      </c>
      <c r="E88" s="11">
        <v>1.1574074074074073E-4</v>
      </c>
      <c r="F88" s="10">
        <v>276.41000000000003</v>
      </c>
      <c r="G88" s="11">
        <v>0.16409722222222223</v>
      </c>
      <c r="H88" s="20">
        <f t="shared" si="2"/>
        <v>107.83000000000004</v>
      </c>
      <c r="I88" s="9">
        <f t="shared" si="3"/>
        <v>0.74497685185185181</v>
      </c>
    </row>
    <row r="89" spans="1:9" ht="75" hidden="1" x14ac:dyDescent="0.25">
      <c r="A89" s="74" t="s">
        <v>161</v>
      </c>
      <c r="B89" s="75"/>
      <c r="C89" s="1" t="s">
        <v>162</v>
      </c>
      <c r="D89" s="10">
        <v>7.55</v>
      </c>
      <c r="E89" s="11">
        <v>3.9814814814814817E-3</v>
      </c>
      <c r="F89" s="10">
        <v>283.95999999999998</v>
      </c>
      <c r="G89" s="11">
        <v>0.1680787037037037</v>
      </c>
      <c r="H89" s="20">
        <f t="shared" si="2"/>
        <v>115.38000000000004</v>
      </c>
      <c r="I89" s="9">
        <f t="shared" si="3"/>
        <v>0.74895833333333328</v>
      </c>
    </row>
    <row r="90" spans="1:9" ht="45" hidden="1" x14ac:dyDescent="0.25">
      <c r="A90" s="74" t="s">
        <v>163</v>
      </c>
      <c r="B90" s="75"/>
      <c r="C90" s="1" t="s">
        <v>164</v>
      </c>
      <c r="D90" s="10">
        <v>3.96</v>
      </c>
      <c r="E90" s="11">
        <v>1.8865740740740742E-3</v>
      </c>
      <c r="F90" s="10">
        <v>287.92</v>
      </c>
      <c r="G90" s="11">
        <v>0.16996527777777778</v>
      </c>
      <c r="H90" s="20">
        <f t="shared" si="2"/>
        <v>119.34000000000003</v>
      </c>
      <c r="I90" s="9">
        <f t="shared" si="3"/>
        <v>0.75084490740740739</v>
      </c>
    </row>
    <row r="91" spans="1:9" hidden="1" x14ac:dyDescent="0.25">
      <c r="A91" s="3"/>
      <c r="B91" s="4" t="s">
        <v>165</v>
      </c>
      <c r="C91" s="7" t="s">
        <v>166</v>
      </c>
      <c r="D91" s="85">
        <v>1.23</v>
      </c>
      <c r="E91" s="87">
        <v>5.9027777777777778E-4</v>
      </c>
      <c r="F91" s="85">
        <v>289.14999999999998</v>
      </c>
      <c r="G91" s="87">
        <v>0.17055555555555557</v>
      </c>
      <c r="H91" s="20">
        <f t="shared" si="2"/>
        <v>120.57000000000004</v>
      </c>
      <c r="I91" s="9">
        <f t="shared" si="3"/>
        <v>0.75143518518518515</v>
      </c>
    </row>
    <row r="92" spans="1:9" ht="90" hidden="1" x14ac:dyDescent="0.25">
      <c r="A92" s="5"/>
      <c r="B92" s="6"/>
      <c r="C92" s="8" t="s">
        <v>167</v>
      </c>
      <c r="D92" s="86"/>
      <c r="E92" s="88"/>
      <c r="F92" s="86"/>
      <c r="G92" s="88"/>
      <c r="H92" s="20">
        <f t="shared" si="2"/>
        <v>120.57000000000004</v>
      </c>
      <c r="I92" s="9">
        <f t="shared" ref="I92:I121" si="4">I93-E93</f>
        <v>0.40192129629629625</v>
      </c>
    </row>
    <row r="93" spans="1:9" ht="45" hidden="1" x14ac:dyDescent="0.25">
      <c r="A93" s="74" t="s">
        <v>168</v>
      </c>
      <c r="B93" s="75"/>
      <c r="C93" s="1" t="s">
        <v>169</v>
      </c>
      <c r="D93" s="10">
        <v>2.27</v>
      </c>
      <c r="E93" s="11">
        <v>2.2222222222222222E-3</v>
      </c>
      <c r="F93" s="10">
        <v>291.41000000000003</v>
      </c>
      <c r="G93" s="11">
        <v>0.17277777777777778</v>
      </c>
      <c r="H93" s="20">
        <f t="shared" si="2"/>
        <v>122.84000000000003</v>
      </c>
      <c r="I93" s="9">
        <f t="shared" si="4"/>
        <v>0.40414351851851849</v>
      </c>
    </row>
    <row r="94" spans="1:9" ht="60" hidden="1" x14ac:dyDescent="0.25">
      <c r="A94" s="74" t="s">
        <v>170</v>
      </c>
      <c r="B94" s="75"/>
      <c r="C94" s="1" t="s">
        <v>171</v>
      </c>
      <c r="D94" s="10">
        <v>3.23</v>
      </c>
      <c r="E94" s="11">
        <v>3.2291666666666666E-3</v>
      </c>
      <c r="F94" s="10">
        <v>294.64</v>
      </c>
      <c r="G94" s="11">
        <v>0.17600694444444445</v>
      </c>
      <c r="H94" s="20">
        <f t="shared" si="2"/>
        <v>126.07000000000004</v>
      </c>
      <c r="I94" s="9">
        <f t="shared" si="4"/>
        <v>0.40737268518518516</v>
      </c>
    </row>
    <row r="95" spans="1:9" ht="75" hidden="1" x14ac:dyDescent="0.25">
      <c r="A95" s="74" t="s">
        <v>172</v>
      </c>
      <c r="B95" s="75"/>
      <c r="C95" s="1" t="s">
        <v>173</v>
      </c>
      <c r="D95" s="10">
        <v>0.03</v>
      </c>
      <c r="E95" s="11">
        <v>1.7361111111111112E-4</v>
      </c>
      <c r="F95" s="10">
        <v>294.66000000000003</v>
      </c>
      <c r="G95" s="11">
        <v>0.17618055555555556</v>
      </c>
      <c r="H95" s="20">
        <f t="shared" si="2"/>
        <v>126.10000000000004</v>
      </c>
      <c r="I95" s="9">
        <f t="shared" si="4"/>
        <v>0.4075462962962963</v>
      </c>
    </row>
    <row r="96" spans="1:9" ht="75" hidden="1" x14ac:dyDescent="0.25">
      <c r="A96" s="74" t="s">
        <v>174</v>
      </c>
      <c r="B96" s="75"/>
      <c r="C96" s="1" t="s">
        <v>175</v>
      </c>
      <c r="D96" s="10">
        <v>1.84</v>
      </c>
      <c r="E96" s="11">
        <v>1.9212962962962962E-3</v>
      </c>
      <c r="F96" s="10">
        <v>296.5</v>
      </c>
      <c r="G96" s="11">
        <v>0.17810185185185187</v>
      </c>
      <c r="H96" s="20">
        <f t="shared" si="2"/>
        <v>127.94000000000004</v>
      </c>
      <c r="I96" s="9">
        <f t="shared" si="4"/>
        <v>0.40946759259259258</v>
      </c>
    </row>
    <row r="97" spans="1:9" ht="45" hidden="1" x14ac:dyDescent="0.25">
      <c r="A97" s="74" t="s">
        <v>176</v>
      </c>
      <c r="B97" s="75"/>
      <c r="C97" s="1" t="s">
        <v>177</v>
      </c>
      <c r="D97" s="10">
        <v>2.99</v>
      </c>
      <c r="E97" s="11">
        <v>1.8750000000000001E-3</v>
      </c>
      <c r="F97" s="10">
        <v>299.49</v>
      </c>
      <c r="G97" s="11">
        <v>0.17997685185185186</v>
      </c>
      <c r="H97" s="20">
        <f t="shared" si="2"/>
        <v>130.93000000000004</v>
      </c>
      <c r="I97" s="9">
        <f t="shared" si="4"/>
        <v>0.41134259259259259</v>
      </c>
    </row>
    <row r="98" spans="1:9" ht="45" hidden="1" x14ac:dyDescent="0.25">
      <c r="A98" s="74" t="s">
        <v>178</v>
      </c>
      <c r="B98" s="75"/>
      <c r="C98" s="1" t="s">
        <v>179</v>
      </c>
      <c r="D98" s="10">
        <v>0.04</v>
      </c>
      <c r="E98" s="11">
        <v>4.6296296296296294E-5</v>
      </c>
      <c r="F98" s="10">
        <v>299.52999999999997</v>
      </c>
      <c r="G98" s="11">
        <v>0.18002314814814815</v>
      </c>
      <c r="H98" s="20">
        <f t="shared" si="2"/>
        <v>130.97000000000003</v>
      </c>
      <c r="I98" s="9">
        <f t="shared" si="4"/>
        <v>0.41138888888888892</v>
      </c>
    </row>
    <row r="99" spans="1:9" ht="60" hidden="1" x14ac:dyDescent="0.25">
      <c r="A99" s="74" t="s">
        <v>180</v>
      </c>
      <c r="B99" s="75"/>
      <c r="C99" s="1" t="s">
        <v>181</v>
      </c>
      <c r="D99" s="10">
        <v>4.18</v>
      </c>
      <c r="E99" s="11">
        <v>2.7083333333333334E-3</v>
      </c>
      <c r="F99" s="10">
        <v>303.70999999999998</v>
      </c>
      <c r="G99" s="11">
        <v>0.18273148148148147</v>
      </c>
      <c r="H99" s="20">
        <f t="shared" si="2"/>
        <v>135.15000000000003</v>
      </c>
      <c r="I99" s="9">
        <f t="shared" si="4"/>
        <v>0.41409722222222223</v>
      </c>
    </row>
    <row r="100" spans="1:9" ht="90" hidden="1" x14ac:dyDescent="0.25">
      <c r="A100" s="74" t="s">
        <v>182</v>
      </c>
      <c r="B100" s="75"/>
      <c r="C100" s="1" t="s">
        <v>183</v>
      </c>
      <c r="D100" s="10">
        <v>7.15</v>
      </c>
      <c r="E100" s="11">
        <v>3.5185185185185185E-3</v>
      </c>
      <c r="F100" s="10">
        <v>310.86</v>
      </c>
      <c r="G100" s="11">
        <v>0.18625</v>
      </c>
      <c r="H100" s="20">
        <f t="shared" si="2"/>
        <v>142.30000000000004</v>
      </c>
      <c r="I100" s="9">
        <f t="shared" si="4"/>
        <v>0.41761574074074076</v>
      </c>
    </row>
    <row r="101" spans="1:9" ht="120" hidden="1" x14ac:dyDescent="0.25">
      <c r="A101" s="74" t="s">
        <v>184</v>
      </c>
      <c r="B101" s="75"/>
      <c r="C101" s="1" t="s">
        <v>185</v>
      </c>
      <c r="D101" s="10">
        <v>1.73</v>
      </c>
      <c r="E101" s="11">
        <v>1.4467592592592594E-3</v>
      </c>
      <c r="F101" s="10">
        <v>312.58999999999997</v>
      </c>
      <c r="G101" s="11">
        <v>0.18769675925925924</v>
      </c>
      <c r="H101" s="20">
        <f t="shared" si="2"/>
        <v>144.03000000000003</v>
      </c>
      <c r="I101" s="9">
        <f t="shared" si="4"/>
        <v>0.4190625</v>
      </c>
    </row>
    <row r="102" spans="1:9" ht="45" hidden="1" x14ac:dyDescent="0.25">
      <c r="A102" s="74" t="s">
        <v>186</v>
      </c>
      <c r="B102" s="75"/>
      <c r="C102" s="1" t="s">
        <v>187</v>
      </c>
      <c r="D102" s="10">
        <v>0.17</v>
      </c>
      <c r="E102" s="11">
        <v>1.6203703703703703E-4</v>
      </c>
      <c r="F102" s="10">
        <v>312.76</v>
      </c>
      <c r="G102" s="11">
        <v>0.18785879629629632</v>
      </c>
      <c r="H102" s="20">
        <f t="shared" si="2"/>
        <v>144.20000000000002</v>
      </c>
      <c r="I102" s="9">
        <f t="shared" si="4"/>
        <v>0.41922453703703705</v>
      </c>
    </row>
    <row r="103" spans="1:9" ht="45" hidden="1" x14ac:dyDescent="0.25">
      <c r="A103" s="74" t="s">
        <v>188</v>
      </c>
      <c r="B103" s="75"/>
      <c r="C103" s="1" t="s">
        <v>189</v>
      </c>
      <c r="D103" s="10">
        <v>0.86</v>
      </c>
      <c r="E103" s="11">
        <v>6.8287037037037025E-4</v>
      </c>
      <c r="F103" s="10">
        <v>313.62</v>
      </c>
      <c r="G103" s="11">
        <v>0.18854166666666669</v>
      </c>
      <c r="H103" s="20">
        <f t="shared" si="2"/>
        <v>145.06000000000003</v>
      </c>
      <c r="I103" s="9">
        <f t="shared" si="4"/>
        <v>0.4199074074074074</v>
      </c>
    </row>
    <row r="104" spans="1:9" ht="45" hidden="1" x14ac:dyDescent="0.25">
      <c r="A104" s="74" t="s">
        <v>190</v>
      </c>
      <c r="B104" s="75"/>
      <c r="C104" s="1" t="s">
        <v>191</v>
      </c>
      <c r="D104" s="10">
        <v>16.559999999999999</v>
      </c>
      <c r="E104" s="11">
        <v>1.0671296296296297E-2</v>
      </c>
      <c r="F104" s="10">
        <v>330.18</v>
      </c>
      <c r="G104" s="11">
        <v>0.19921296296296295</v>
      </c>
      <c r="H104" s="20">
        <f t="shared" si="2"/>
        <v>161.62000000000003</v>
      </c>
      <c r="I104" s="9">
        <f t="shared" si="4"/>
        <v>0.43057870370370371</v>
      </c>
    </row>
    <row r="105" spans="1:9" ht="120" hidden="1" x14ac:dyDescent="0.25">
      <c r="A105" s="74" t="s">
        <v>192</v>
      </c>
      <c r="B105" s="75"/>
      <c r="C105" s="1" t="s">
        <v>193</v>
      </c>
      <c r="D105" s="10">
        <v>2.84</v>
      </c>
      <c r="E105" s="11">
        <v>1.8518518518518517E-3</v>
      </c>
      <c r="F105" s="10">
        <v>333.02</v>
      </c>
      <c r="G105" s="11">
        <v>0.20106481481481484</v>
      </c>
      <c r="H105" s="20">
        <f t="shared" si="2"/>
        <v>164.46000000000004</v>
      </c>
      <c r="I105" s="9">
        <f t="shared" si="4"/>
        <v>0.43243055555555554</v>
      </c>
    </row>
    <row r="106" spans="1:9" ht="75" hidden="1" x14ac:dyDescent="0.25">
      <c r="A106" s="74" t="s">
        <v>194</v>
      </c>
      <c r="B106" s="75"/>
      <c r="C106" s="1" t="s">
        <v>195</v>
      </c>
      <c r="D106" s="10">
        <v>7.95</v>
      </c>
      <c r="E106" s="11">
        <v>5.2314814814814819E-3</v>
      </c>
      <c r="F106" s="10">
        <v>340.97</v>
      </c>
      <c r="G106" s="11">
        <v>0.20629629629629631</v>
      </c>
      <c r="H106" s="20">
        <f t="shared" si="2"/>
        <v>172.41000000000003</v>
      </c>
      <c r="I106" s="9">
        <f t="shared" si="4"/>
        <v>0.43766203703703704</v>
      </c>
    </row>
    <row r="107" spans="1:9" ht="105" hidden="1" x14ac:dyDescent="0.25">
      <c r="A107" s="74" t="s">
        <v>196</v>
      </c>
      <c r="B107" s="75"/>
      <c r="C107" s="1" t="s">
        <v>197</v>
      </c>
      <c r="D107" s="10">
        <v>1.36</v>
      </c>
      <c r="E107" s="11">
        <v>1.2037037037037038E-3</v>
      </c>
      <c r="F107" s="10">
        <v>342.32</v>
      </c>
      <c r="G107" s="11">
        <v>0.20750000000000002</v>
      </c>
      <c r="H107" s="20">
        <f t="shared" si="2"/>
        <v>173.77000000000004</v>
      </c>
      <c r="I107" s="9">
        <f t="shared" si="4"/>
        <v>0.43886574074074075</v>
      </c>
    </row>
    <row r="108" spans="1:9" ht="105" hidden="1" x14ac:dyDescent="0.25">
      <c r="A108" s="74" t="s">
        <v>198</v>
      </c>
      <c r="B108" s="75"/>
      <c r="C108" s="1" t="s">
        <v>199</v>
      </c>
      <c r="D108" s="10">
        <v>0.42</v>
      </c>
      <c r="E108" s="11">
        <v>4.2824074074074075E-4</v>
      </c>
      <c r="F108" s="10">
        <v>342.74</v>
      </c>
      <c r="G108" s="11">
        <v>0.20792824074074076</v>
      </c>
      <c r="H108" s="20">
        <f t="shared" si="2"/>
        <v>174.19000000000003</v>
      </c>
      <c r="I108" s="9">
        <f t="shared" si="4"/>
        <v>0.43929398148148147</v>
      </c>
    </row>
    <row r="109" spans="1:9" ht="60" hidden="1" x14ac:dyDescent="0.25">
      <c r="A109" s="74" t="s">
        <v>200</v>
      </c>
      <c r="B109" s="75"/>
      <c r="C109" s="1" t="s">
        <v>201</v>
      </c>
      <c r="D109" s="10">
        <v>0.3</v>
      </c>
      <c r="E109" s="11">
        <v>3.2407407407407406E-4</v>
      </c>
      <c r="F109" s="10">
        <v>343.04</v>
      </c>
      <c r="G109" s="11">
        <v>0.20825231481481479</v>
      </c>
      <c r="H109" s="20">
        <f t="shared" si="2"/>
        <v>174.49000000000004</v>
      </c>
      <c r="I109" s="9">
        <f t="shared" si="4"/>
        <v>0.43961805555555555</v>
      </c>
    </row>
    <row r="110" spans="1:9" ht="45" hidden="1" x14ac:dyDescent="0.25">
      <c r="A110" s="74" t="s">
        <v>202</v>
      </c>
      <c r="B110" s="75"/>
      <c r="C110" s="1" t="s">
        <v>203</v>
      </c>
      <c r="D110" s="10">
        <v>0.72</v>
      </c>
      <c r="E110" s="11">
        <v>6.9444444444444447E-4</v>
      </c>
      <c r="F110" s="10">
        <v>343.76</v>
      </c>
      <c r="G110" s="11">
        <v>0.20894675925925923</v>
      </c>
      <c r="H110" s="20">
        <f t="shared" si="2"/>
        <v>175.21000000000004</v>
      </c>
      <c r="I110" s="9">
        <f t="shared" si="4"/>
        <v>0.4403125</v>
      </c>
    </row>
    <row r="111" spans="1:9" ht="75" hidden="1" x14ac:dyDescent="0.25">
      <c r="A111" s="74" t="s">
        <v>204</v>
      </c>
      <c r="B111" s="75"/>
      <c r="C111" s="1" t="s">
        <v>205</v>
      </c>
      <c r="D111" s="10">
        <v>0.03</v>
      </c>
      <c r="E111" s="11">
        <v>9.2592592592592588E-5</v>
      </c>
      <c r="F111" s="10">
        <v>343.79</v>
      </c>
      <c r="G111" s="11">
        <v>0.20903935185185185</v>
      </c>
      <c r="H111" s="20">
        <f t="shared" si="2"/>
        <v>175.24000000000004</v>
      </c>
      <c r="I111" s="9">
        <f t="shared" si="4"/>
        <v>0.44040509259259258</v>
      </c>
    </row>
    <row r="112" spans="1:9" ht="60" hidden="1" x14ac:dyDescent="0.25">
      <c r="A112" s="74" t="s">
        <v>206</v>
      </c>
      <c r="B112" s="75"/>
      <c r="C112" s="1" t="s">
        <v>207</v>
      </c>
      <c r="D112" s="10">
        <v>0.38</v>
      </c>
      <c r="E112" s="11">
        <v>5.6712962962962956E-4</v>
      </c>
      <c r="F112" s="10">
        <v>344.16</v>
      </c>
      <c r="G112" s="11">
        <v>0.2096064814814815</v>
      </c>
      <c r="H112" s="20">
        <f t="shared" si="2"/>
        <v>175.62000000000003</v>
      </c>
      <c r="I112" s="9">
        <f t="shared" si="4"/>
        <v>0.44097222222222221</v>
      </c>
    </row>
    <row r="113" spans="1:9" ht="105" hidden="1" x14ac:dyDescent="0.25">
      <c r="A113" s="74" t="s">
        <v>208</v>
      </c>
      <c r="B113" s="75"/>
      <c r="C113" s="1" t="s">
        <v>209</v>
      </c>
      <c r="D113" s="10">
        <v>0.75</v>
      </c>
      <c r="E113" s="11">
        <v>1.1226851851851851E-3</v>
      </c>
      <c r="F113" s="10">
        <v>344.91</v>
      </c>
      <c r="G113" s="11">
        <v>0.21072916666666666</v>
      </c>
      <c r="H113" s="20">
        <f t="shared" si="2"/>
        <v>176.37000000000003</v>
      </c>
      <c r="I113" s="9">
        <f t="shared" si="4"/>
        <v>0.44209490740740742</v>
      </c>
    </row>
    <row r="114" spans="1:9" ht="60" hidden="1" x14ac:dyDescent="0.25">
      <c r="A114" s="74" t="s">
        <v>210</v>
      </c>
      <c r="B114" s="75"/>
      <c r="C114" s="1" t="s">
        <v>211</v>
      </c>
      <c r="D114" s="10">
        <v>0.05</v>
      </c>
      <c r="E114" s="11">
        <v>6.9444444444444444E-5</v>
      </c>
      <c r="F114" s="10">
        <v>344.95</v>
      </c>
      <c r="G114" s="11">
        <v>0.21079861111111112</v>
      </c>
      <c r="H114" s="20">
        <f t="shared" si="2"/>
        <v>176.42000000000004</v>
      </c>
      <c r="I114" s="9">
        <f t="shared" si="4"/>
        <v>0.44216435185185188</v>
      </c>
    </row>
    <row r="115" spans="1:9" ht="90" hidden="1" x14ac:dyDescent="0.25">
      <c r="A115" s="74" t="s">
        <v>212</v>
      </c>
      <c r="B115" s="75"/>
      <c r="C115" s="1" t="s">
        <v>213</v>
      </c>
      <c r="D115" s="10">
        <v>0.92</v>
      </c>
      <c r="E115" s="11">
        <v>1.3773148148148147E-3</v>
      </c>
      <c r="F115" s="10">
        <v>345.87</v>
      </c>
      <c r="G115" s="11">
        <v>0.21217592592592593</v>
      </c>
      <c r="H115" s="20">
        <f t="shared" ref="H115:H123" si="5">H114+D115</f>
        <v>177.34000000000003</v>
      </c>
      <c r="I115" s="9">
        <f t="shared" si="4"/>
        <v>0.44354166666666667</v>
      </c>
    </row>
    <row r="116" spans="1:9" ht="60" hidden="1" x14ac:dyDescent="0.25">
      <c r="A116" s="74" t="s">
        <v>214</v>
      </c>
      <c r="B116" s="75"/>
      <c r="C116" s="1" t="s">
        <v>215</v>
      </c>
      <c r="D116" s="10">
        <v>0.03</v>
      </c>
      <c r="E116" s="11">
        <v>4.6296296296296294E-5</v>
      </c>
      <c r="F116" s="10">
        <v>345.9</v>
      </c>
      <c r="G116" s="11">
        <v>0.21222222222222223</v>
      </c>
      <c r="H116" s="20">
        <f t="shared" si="5"/>
        <v>177.37000000000003</v>
      </c>
      <c r="I116" s="9">
        <f t="shared" si="4"/>
        <v>0.44358796296296299</v>
      </c>
    </row>
    <row r="117" spans="1:9" ht="105" hidden="1" x14ac:dyDescent="0.25">
      <c r="A117" s="74" t="s">
        <v>216</v>
      </c>
      <c r="B117" s="75"/>
      <c r="C117" s="1" t="s">
        <v>217</v>
      </c>
      <c r="D117" s="10">
        <v>1.99</v>
      </c>
      <c r="E117" s="11">
        <v>2.3379629629629631E-3</v>
      </c>
      <c r="F117" s="10">
        <v>347.89</v>
      </c>
      <c r="G117" s="11">
        <v>0.21456018518518519</v>
      </c>
      <c r="H117" s="20">
        <f t="shared" si="5"/>
        <v>179.36000000000004</v>
      </c>
      <c r="I117" s="9">
        <f t="shared" si="4"/>
        <v>0.44592592592592595</v>
      </c>
    </row>
    <row r="118" spans="1:9" ht="120" hidden="1" x14ac:dyDescent="0.25">
      <c r="A118" s="74" t="s">
        <v>218</v>
      </c>
      <c r="B118" s="75"/>
      <c r="C118" s="1" t="s">
        <v>219</v>
      </c>
      <c r="D118" s="10">
        <v>0.86</v>
      </c>
      <c r="E118" s="11">
        <v>7.5231481481481471E-4</v>
      </c>
      <c r="F118" s="10">
        <v>348.74</v>
      </c>
      <c r="G118" s="11">
        <v>0.21531250000000002</v>
      </c>
      <c r="H118" s="20">
        <f t="shared" si="5"/>
        <v>180.22000000000006</v>
      </c>
      <c r="I118" s="9">
        <f t="shared" si="4"/>
        <v>0.44667824074074075</v>
      </c>
    </row>
    <row r="119" spans="1:9" ht="90" hidden="1" x14ac:dyDescent="0.25">
      <c r="A119" s="74" t="s">
        <v>220</v>
      </c>
      <c r="B119" s="75"/>
      <c r="C119" s="1" t="s">
        <v>221</v>
      </c>
      <c r="D119" s="10">
        <v>0.3</v>
      </c>
      <c r="E119" s="11">
        <v>3.9351851851851852E-4</v>
      </c>
      <c r="F119" s="10">
        <v>349.04</v>
      </c>
      <c r="G119" s="11">
        <v>0.21570601851851853</v>
      </c>
      <c r="H119" s="20">
        <f t="shared" si="5"/>
        <v>180.52000000000007</v>
      </c>
      <c r="I119" s="9">
        <f t="shared" si="4"/>
        <v>0.44707175925925929</v>
      </c>
    </row>
    <row r="120" spans="1:9" ht="75" hidden="1" x14ac:dyDescent="0.25">
      <c r="A120" s="74" t="s">
        <v>222</v>
      </c>
      <c r="B120" s="75"/>
      <c r="C120" s="1" t="s">
        <v>223</v>
      </c>
      <c r="D120" s="10">
        <v>0.42</v>
      </c>
      <c r="E120" s="11">
        <v>4.3981481481481481E-4</v>
      </c>
      <c r="F120" s="10">
        <v>349.46</v>
      </c>
      <c r="G120" s="11">
        <v>0.21614583333333334</v>
      </c>
      <c r="H120" s="20">
        <f t="shared" si="5"/>
        <v>180.94000000000005</v>
      </c>
      <c r="I120" s="9">
        <f t="shared" si="4"/>
        <v>0.4475115740740741</v>
      </c>
    </row>
    <row r="121" spans="1:9" ht="60" hidden="1" x14ac:dyDescent="0.25">
      <c r="A121" s="74" t="s">
        <v>224</v>
      </c>
      <c r="B121" s="75"/>
      <c r="C121" s="1" t="s">
        <v>8</v>
      </c>
      <c r="D121" s="10">
        <v>0.1</v>
      </c>
      <c r="E121" s="11">
        <v>1.6203703703703703E-4</v>
      </c>
      <c r="F121" s="10">
        <v>349.57</v>
      </c>
      <c r="G121" s="11">
        <v>0.21630787037037036</v>
      </c>
      <c r="H121" s="20">
        <f t="shared" si="5"/>
        <v>181.04000000000005</v>
      </c>
      <c r="I121" s="9">
        <f t="shared" si="4"/>
        <v>0.44767361111111115</v>
      </c>
    </row>
    <row r="122" spans="1:9" ht="30" hidden="1" x14ac:dyDescent="0.25">
      <c r="A122" s="74" t="s">
        <v>225</v>
      </c>
      <c r="B122" s="75"/>
      <c r="C122" s="1" t="s">
        <v>38</v>
      </c>
      <c r="D122" s="10">
        <v>0.08</v>
      </c>
      <c r="E122" s="11">
        <v>2.199074074074074E-4</v>
      </c>
      <c r="F122" s="10">
        <v>349.64</v>
      </c>
      <c r="G122" s="11">
        <v>0.21652777777777776</v>
      </c>
      <c r="H122" s="20">
        <f t="shared" si="5"/>
        <v>181.12000000000006</v>
      </c>
      <c r="I122" s="9">
        <f>I123-E123</f>
        <v>0.44789351851851855</v>
      </c>
    </row>
    <row r="123" spans="1:9" ht="30" hidden="1" x14ac:dyDescent="0.25">
      <c r="A123" s="3"/>
      <c r="B123" s="4" t="s">
        <v>226</v>
      </c>
      <c r="C123" s="7" t="s">
        <v>227</v>
      </c>
      <c r="D123" s="85">
        <v>0.01</v>
      </c>
      <c r="E123" s="87">
        <v>2.3148148148148147E-5</v>
      </c>
      <c r="F123" s="85">
        <v>349.65</v>
      </c>
      <c r="G123" s="87">
        <v>0.21655092592592592</v>
      </c>
      <c r="H123" s="20">
        <f t="shared" si="5"/>
        <v>181.13000000000005</v>
      </c>
      <c r="I123" s="9">
        <v>0.44791666666666669</v>
      </c>
    </row>
    <row r="124" spans="1:9" ht="45" hidden="1" x14ac:dyDescent="0.25">
      <c r="A124" s="5"/>
      <c r="B124" s="6"/>
      <c r="C124" s="8" t="s">
        <v>6</v>
      </c>
      <c r="D124" s="86"/>
      <c r="E124" s="88"/>
      <c r="F124" s="86"/>
      <c r="G124" s="88"/>
      <c r="H124" s="20">
        <v>0</v>
      </c>
      <c r="I124" s="9">
        <f t="shared" ref="I124:I132" si="6">I125-E125</f>
        <v>0.47745370370370382</v>
      </c>
    </row>
    <row r="125" spans="1:9" ht="75" hidden="1" x14ac:dyDescent="0.25">
      <c r="A125" s="74" t="s">
        <v>228</v>
      </c>
      <c r="B125" s="75"/>
      <c r="C125" s="1" t="s">
        <v>229</v>
      </c>
      <c r="D125" s="10">
        <v>13.91</v>
      </c>
      <c r="E125" s="11">
        <v>7.7546296296296287E-3</v>
      </c>
      <c r="F125" s="10">
        <v>363.56</v>
      </c>
      <c r="G125" s="11">
        <v>0.22430555555555556</v>
      </c>
      <c r="H125" s="20">
        <f>H124+D125</f>
        <v>13.91</v>
      </c>
      <c r="I125" s="9">
        <f t="shared" si="6"/>
        <v>0.48520833333333346</v>
      </c>
    </row>
    <row r="126" spans="1:9" ht="60" hidden="1" x14ac:dyDescent="0.25">
      <c r="A126" s="74" t="s">
        <v>230</v>
      </c>
      <c r="B126" s="75"/>
      <c r="C126" s="1" t="s">
        <v>231</v>
      </c>
      <c r="D126" s="10">
        <v>0.94</v>
      </c>
      <c r="E126" s="11">
        <v>1.3425925925925925E-3</v>
      </c>
      <c r="F126" s="10">
        <v>364.5</v>
      </c>
      <c r="G126" s="11">
        <v>0.22564814814814815</v>
      </c>
      <c r="H126" s="20">
        <f t="shared" ref="H126:H167" si="7">H125+D126</f>
        <v>14.85</v>
      </c>
      <c r="I126" s="9">
        <f t="shared" si="6"/>
        <v>0.48655092592592608</v>
      </c>
    </row>
    <row r="127" spans="1:9" ht="90" hidden="1" x14ac:dyDescent="0.25">
      <c r="A127" s="74" t="s">
        <v>232</v>
      </c>
      <c r="B127" s="75"/>
      <c r="C127" s="1" t="s">
        <v>233</v>
      </c>
      <c r="D127" s="10">
        <v>9.35</v>
      </c>
      <c r="E127" s="11">
        <v>4.6064814814814814E-3</v>
      </c>
      <c r="F127" s="10">
        <v>373.85</v>
      </c>
      <c r="G127" s="11">
        <v>0.23025462962962961</v>
      </c>
      <c r="H127" s="20">
        <f t="shared" si="7"/>
        <v>24.2</v>
      </c>
      <c r="I127" s="9">
        <f t="shared" si="6"/>
        <v>0.49115740740740754</v>
      </c>
    </row>
    <row r="128" spans="1:9" ht="75" hidden="1" x14ac:dyDescent="0.25">
      <c r="A128" s="74" t="s">
        <v>234</v>
      </c>
      <c r="B128" s="75"/>
      <c r="C128" s="1" t="s">
        <v>235</v>
      </c>
      <c r="D128" s="10">
        <v>3.05</v>
      </c>
      <c r="E128" s="11">
        <v>1.712962962962963E-3</v>
      </c>
      <c r="F128" s="10">
        <v>376.89</v>
      </c>
      <c r="G128" s="11">
        <v>0.23196759259259259</v>
      </c>
      <c r="H128" s="20">
        <f t="shared" si="7"/>
        <v>27.25</v>
      </c>
      <c r="I128" s="9">
        <f t="shared" si="6"/>
        <v>0.49287037037037051</v>
      </c>
    </row>
    <row r="129" spans="1:9" ht="75" hidden="1" x14ac:dyDescent="0.25">
      <c r="A129" s="74" t="s">
        <v>236</v>
      </c>
      <c r="B129" s="75"/>
      <c r="C129" s="1" t="s">
        <v>237</v>
      </c>
      <c r="D129" s="10">
        <v>11.01</v>
      </c>
      <c r="E129" s="11">
        <v>6.4699074074074069E-3</v>
      </c>
      <c r="F129" s="10">
        <v>387.9</v>
      </c>
      <c r="G129" s="11">
        <v>0.2384375</v>
      </c>
      <c r="H129" s="20">
        <f t="shared" si="7"/>
        <v>38.26</v>
      </c>
      <c r="I129" s="9">
        <f t="shared" si="6"/>
        <v>0.4993402777777779</v>
      </c>
    </row>
    <row r="130" spans="1:9" ht="105" hidden="1" x14ac:dyDescent="0.25">
      <c r="A130" s="74" t="s">
        <v>238</v>
      </c>
      <c r="B130" s="75"/>
      <c r="C130" s="1" t="s">
        <v>239</v>
      </c>
      <c r="D130" s="10">
        <v>0.01</v>
      </c>
      <c r="E130" s="11">
        <v>2.3148148148148147E-5</v>
      </c>
      <c r="F130" s="10">
        <v>387.91</v>
      </c>
      <c r="G130" s="11">
        <v>0.23846064814814816</v>
      </c>
      <c r="H130" s="20">
        <f t="shared" si="7"/>
        <v>38.269999999999996</v>
      </c>
      <c r="I130" s="9">
        <f t="shared" si="6"/>
        <v>0.49936342592592603</v>
      </c>
    </row>
    <row r="131" spans="1:9" ht="90" hidden="1" x14ac:dyDescent="0.25">
      <c r="A131" s="74" t="s">
        <v>240</v>
      </c>
      <c r="B131" s="75"/>
      <c r="C131" s="1" t="s">
        <v>241</v>
      </c>
      <c r="D131" s="10">
        <v>14.62</v>
      </c>
      <c r="E131" s="11">
        <v>7.6157407407407415E-3</v>
      </c>
      <c r="F131" s="10">
        <v>402.53</v>
      </c>
      <c r="G131" s="11">
        <v>0.24607638888888891</v>
      </c>
      <c r="H131" s="20">
        <f t="shared" si="7"/>
        <v>52.889999999999993</v>
      </c>
      <c r="I131" s="9">
        <f t="shared" si="6"/>
        <v>0.50697916666666676</v>
      </c>
    </row>
    <row r="132" spans="1:9" ht="75" hidden="1" x14ac:dyDescent="0.25">
      <c r="A132" s="74" t="s">
        <v>242</v>
      </c>
      <c r="B132" s="75"/>
      <c r="C132" s="1" t="s">
        <v>243</v>
      </c>
      <c r="D132" s="10">
        <v>6.26</v>
      </c>
      <c r="E132" s="11">
        <v>2.9861111111111113E-3</v>
      </c>
      <c r="F132" s="10">
        <v>408.79</v>
      </c>
      <c r="G132" s="11">
        <v>0.24906249999999999</v>
      </c>
      <c r="H132" s="20">
        <f t="shared" si="7"/>
        <v>59.149999999999991</v>
      </c>
      <c r="I132" s="9">
        <f t="shared" si="6"/>
        <v>0.50996527777777789</v>
      </c>
    </row>
    <row r="133" spans="1:9" ht="105" hidden="1" x14ac:dyDescent="0.25">
      <c r="A133" s="74" t="s">
        <v>244</v>
      </c>
      <c r="B133" s="75"/>
      <c r="C133" s="1" t="s">
        <v>245</v>
      </c>
      <c r="D133" s="10">
        <v>0.14000000000000001</v>
      </c>
      <c r="E133" s="11">
        <v>1.6203703703703703E-4</v>
      </c>
      <c r="F133" s="10">
        <v>408.93</v>
      </c>
      <c r="G133" s="11">
        <v>0.24922453703703704</v>
      </c>
      <c r="H133" s="20">
        <f t="shared" si="7"/>
        <v>59.289999999999992</v>
      </c>
      <c r="I133" s="9">
        <f>I134-E134</f>
        <v>0.51012731481481488</v>
      </c>
    </row>
    <row r="134" spans="1:9" ht="45" hidden="1" x14ac:dyDescent="0.25">
      <c r="A134" s="3"/>
      <c r="B134" s="4" t="s">
        <v>246</v>
      </c>
      <c r="C134" s="7" t="s">
        <v>247</v>
      </c>
      <c r="D134" s="85">
        <v>18.559999999999999</v>
      </c>
      <c r="E134" s="87">
        <v>1.0706018518518517E-2</v>
      </c>
      <c r="F134" s="85">
        <v>427.49</v>
      </c>
      <c r="G134" s="87">
        <v>0.25993055555555555</v>
      </c>
      <c r="H134" s="20">
        <f t="shared" si="7"/>
        <v>77.849999999999994</v>
      </c>
      <c r="I134" s="9">
        <v>0.52083333333333337</v>
      </c>
    </row>
    <row r="135" spans="1:9" ht="90" hidden="1" x14ac:dyDescent="0.25">
      <c r="A135" s="5"/>
      <c r="B135" s="6"/>
      <c r="C135" s="8" t="s">
        <v>248</v>
      </c>
      <c r="D135" s="86"/>
      <c r="E135" s="88"/>
      <c r="F135" s="86"/>
      <c r="G135" s="88"/>
      <c r="H135" s="20">
        <f t="shared" si="7"/>
        <v>77.849999999999994</v>
      </c>
      <c r="I135" s="9">
        <v>0.58333333333333337</v>
      </c>
    </row>
    <row r="136" spans="1:9" ht="75" hidden="1" x14ac:dyDescent="0.25">
      <c r="A136" s="74" t="s">
        <v>249</v>
      </c>
      <c r="B136" s="75"/>
      <c r="C136" s="1" t="s">
        <v>250</v>
      </c>
      <c r="D136" s="10">
        <v>21.59</v>
      </c>
      <c r="E136" s="11">
        <v>1.1030092592592591E-2</v>
      </c>
      <c r="F136" s="10">
        <v>449.08</v>
      </c>
      <c r="G136" s="11">
        <v>0.27096064814814813</v>
      </c>
      <c r="H136" s="20">
        <f t="shared" si="7"/>
        <v>99.44</v>
      </c>
      <c r="I136" s="9">
        <f>I135+E136</f>
        <v>0.59436342592592595</v>
      </c>
    </row>
    <row r="137" spans="1:9" ht="90" hidden="1" x14ac:dyDescent="0.25">
      <c r="A137" s="74" t="s">
        <v>251</v>
      </c>
      <c r="B137" s="75"/>
      <c r="C137" s="1" t="s">
        <v>62</v>
      </c>
      <c r="D137" s="10">
        <v>1.39</v>
      </c>
      <c r="E137" s="11">
        <v>9.3750000000000007E-4</v>
      </c>
      <c r="F137" s="10">
        <v>450.47</v>
      </c>
      <c r="G137" s="11">
        <v>0.27189814814814817</v>
      </c>
      <c r="H137" s="20">
        <f t="shared" si="7"/>
        <v>100.83</v>
      </c>
      <c r="I137" s="9">
        <f t="shared" ref="I137:I167" si="8">I136+E137</f>
        <v>0.59530092592592598</v>
      </c>
    </row>
    <row r="138" spans="1:9" ht="105" hidden="1" x14ac:dyDescent="0.25">
      <c r="A138" s="74" t="s">
        <v>252</v>
      </c>
      <c r="B138" s="75"/>
      <c r="C138" s="1" t="s">
        <v>64</v>
      </c>
      <c r="D138" s="10">
        <v>2.94</v>
      </c>
      <c r="E138" s="11">
        <v>2.685185185185185E-3</v>
      </c>
      <c r="F138" s="10">
        <v>453.41</v>
      </c>
      <c r="G138" s="11">
        <v>0.27458333333333335</v>
      </c>
      <c r="H138" s="20">
        <f t="shared" si="7"/>
        <v>103.77</v>
      </c>
      <c r="I138" s="9">
        <f t="shared" si="8"/>
        <v>0.59798611111111122</v>
      </c>
    </row>
    <row r="139" spans="1:9" ht="90" hidden="1" x14ac:dyDescent="0.25">
      <c r="A139" s="74" t="s">
        <v>253</v>
      </c>
      <c r="B139" s="75"/>
      <c r="C139" s="1" t="s">
        <v>62</v>
      </c>
      <c r="D139" s="10">
        <v>26.03</v>
      </c>
      <c r="E139" s="11">
        <v>1.3530092592592594E-2</v>
      </c>
      <c r="F139" s="10">
        <v>479.44</v>
      </c>
      <c r="G139" s="11">
        <v>0.28811342592592593</v>
      </c>
      <c r="H139" s="20">
        <f t="shared" si="7"/>
        <v>129.80000000000001</v>
      </c>
      <c r="I139" s="9">
        <f t="shared" si="8"/>
        <v>0.61151620370370385</v>
      </c>
    </row>
    <row r="140" spans="1:9" ht="180" hidden="1" x14ac:dyDescent="0.25">
      <c r="A140" s="74" t="s">
        <v>254</v>
      </c>
      <c r="B140" s="75"/>
      <c r="C140" s="1" t="s">
        <v>255</v>
      </c>
      <c r="D140" s="10">
        <v>0.7</v>
      </c>
      <c r="E140" s="11">
        <v>5.2083333333333333E-4</v>
      </c>
      <c r="F140" s="10">
        <v>480.14</v>
      </c>
      <c r="G140" s="11">
        <v>0.28863425925925928</v>
      </c>
      <c r="H140" s="20">
        <f t="shared" si="7"/>
        <v>130.5</v>
      </c>
      <c r="I140" s="9">
        <f t="shared" si="8"/>
        <v>0.61203703703703716</v>
      </c>
    </row>
    <row r="141" spans="1:9" ht="30" hidden="1" x14ac:dyDescent="0.25">
      <c r="A141" s="74" t="s">
        <v>256</v>
      </c>
      <c r="B141" s="75"/>
      <c r="C141" s="1" t="s">
        <v>257</v>
      </c>
      <c r="D141" s="10">
        <v>0.05</v>
      </c>
      <c r="E141" s="11">
        <v>4.6296296296296294E-5</v>
      </c>
      <c r="F141" s="10">
        <v>480.19</v>
      </c>
      <c r="G141" s="11">
        <v>0.28868055555555555</v>
      </c>
      <c r="H141" s="20">
        <f t="shared" si="7"/>
        <v>130.55000000000001</v>
      </c>
      <c r="I141" s="9">
        <f t="shared" si="8"/>
        <v>0.61208333333333342</v>
      </c>
    </row>
    <row r="142" spans="1:9" ht="45" hidden="1" x14ac:dyDescent="0.25">
      <c r="A142" s="74" t="s">
        <v>258</v>
      </c>
      <c r="B142" s="75"/>
      <c r="C142" s="1" t="s">
        <v>259</v>
      </c>
      <c r="D142" s="10">
        <v>2.2000000000000002</v>
      </c>
      <c r="E142" s="11">
        <v>1.689814814814815E-3</v>
      </c>
      <c r="F142" s="10">
        <v>482.39</v>
      </c>
      <c r="G142" s="11">
        <v>0.29037037037037039</v>
      </c>
      <c r="H142" s="20">
        <f t="shared" si="7"/>
        <v>132.75</v>
      </c>
      <c r="I142" s="9">
        <f t="shared" si="8"/>
        <v>0.61377314814814821</v>
      </c>
    </row>
    <row r="143" spans="1:9" ht="120" hidden="1" x14ac:dyDescent="0.25">
      <c r="A143" s="74" t="s">
        <v>260</v>
      </c>
      <c r="B143" s="75"/>
      <c r="C143" s="1" t="s">
        <v>261</v>
      </c>
      <c r="D143" s="10">
        <v>1.1399999999999999</v>
      </c>
      <c r="E143" s="11">
        <v>1.0648148148148147E-3</v>
      </c>
      <c r="F143" s="10">
        <v>483.53</v>
      </c>
      <c r="G143" s="11">
        <v>0.29143518518518519</v>
      </c>
      <c r="H143" s="20">
        <f t="shared" si="7"/>
        <v>133.88999999999999</v>
      </c>
      <c r="I143" s="9">
        <f t="shared" si="8"/>
        <v>0.614837962962963</v>
      </c>
    </row>
    <row r="144" spans="1:9" ht="60" hidden="1" x14ac:dyDescent="0.25">
      <c r="A144" s="74" t="s">
        <v>262</v>
      </c>
      <c r="B144" s="75"/>
      <c r="C144" s="1" t="s">
        <v>263</v>
      </c>
      <c r="D144" s="10">
        <v>0.38</v>
      </c>
      <c r="E144" s="11">
        <v>4.5138888888888892E-4</v>
      </c>
      <c r="F144" s="10">
        <v>483.91</v>
      </c>
      <c r="G144" s="11">
        <v>0.29188657407407409</v>
      </c>
      <c r="H144" s="20">
        <f t="shared" si="7"/>
        <v>134.26999999999998</v>
      </c>
      <c r="I144" s="9">
        <f t="shared" si="8"/>
        <v>0.61528935185185185</v>
      </c>
    </row>
    <row r="145" spans="1:9" ht="45" hidden="1" x14ac:dyDescent="0.25">
      <c r="A145" s="74" t="s">
        <v>264</v>
      </c>
      <c r="B145" s="75"/>
      <c r="C145" s="1" t="s">
        <v>265</v>
      </c>
      <c r="D145" s="10">
        <v>1.46</v>
      </c>
      <c r="E145" s="11">
        <v>8.9120370370370362E-4</v>
      </c>
      <c r="F145" s="10">
        <v>485.37</v>
      </c>
      <c r="G145" s="11">
        <v>0.29277777777777775</v>
      </c>
      <c r="H145" s="20">
        <f t="shared" si="7"/>
        <v>135.72999999999999</v>
      </c>
      <c r="I145" s="9">
        <f t="shared" si="8"/>
        <v>0.61618055555555551</v>
      </c>
    </row>
    <row r="146" spans="1:9" ht="45" hidden="1" x14ac:dyDescent="0.25">
      <c r="A146" s="74" t="s">
        <v>266</v>
      </c>
      <c r="B146" s="75"/>
      <c r="C146" s="1" t="s">
        <v>267</v>
      </c>
      <c r="D146" s="10">
        <v>2.84</v>
      </c>
      <c r="E146" s="11">
        <v>1.4583333333333334E-3</v>
      </c>
      <c r="F146" s="10">
        <v>488.21</v>
      </c>
      <c r="G146" s="11">
        <v>0.29423611111111109</v>
      </c>
      <c r="H146" s="20">
        <f t="shared" si="7"/>
        <v>138.57</v>
      </c>
      <c r="I146" s="9">
        <f t="shared" si="8"/>
        <v>0.61763888888888885</v>
      </c>
    </row>
    <row r="147" spans="1:9" ht="120" hidden="1" x14ac:dyDescent="0.25">
      <c r="A147" s="74" t="s">
        <v>268</v>
      </c>
      <c r="B147" s="75"/>
      <c r="C147" s="1" t="s">
        <v>269</v>
      </c>
      <c r="D147" s="10">
        <v>4.07</v>
      </c>
      <c r="E147" s="11">
        <v>3.3101851851851851E-3</v>
      </c>
      <c r="F147" s="10">
        <v>492.28</v>
      </c>
      <c r="G147" s="11">
        <v>0.29754629629629631</v>
      </c>
      <c r="H147" s="20">
        <f t="shared" si="7"/>
        <v>142.63999999999999</v>
      </c>
      <c r="I147" s="9">
        <f t="shared" si="8"/>
        <v>0.62094907407407407</v>
      </c>
    </row>
    <row r="148" spans="1:9" ht="60" hidden="1" x14ac:dyDescent="0.25">
      <c r="A148" s="74" t="s">
        <v>270</v>
      </c>
      <c r="B148" s="75"/>
      <c r="C148" s="1" t="s">
        <v>44</v>
      </c>
      <c r="D148" s="10">
        <v>0.35</v>
      </c>
      <c r="E148" s="11">
        <v>4.6296296296296293E-4</v>
      </c>
      <c r="F148" s="10">
        <v>492.63</v>
      </c>
      <c r="G148" s="11">
        <v>0.29800925925925925</v>
      </c>
      <c r="H148" s="20">
        <f t="shared" si="7"/>
        <v>142.98999999999998</v>
      </c>
      <c r="I148" s="9">
        <f t="shared" si="8"/>
        <v>0.62141203703703707</v>
      </c>
    </row>
    <row r="149" spans="1:9" ht="60" hidden="1" x14ac:dyDescent="0.25">
      <c r="A149" s="74" t="s">
        <v>271</v>
      </c>
      <c r="B149" s="75"/>
      <c r="C149" s="1" t="s">
        <v>272</v>
      </c>
      <c r="D149" s="10">
        <v>3.79</v>
      </c>
      <c r="E149" s="11">
        <v>2.7777777777777779E-3</v>
      </c>
      <c r="F149" s="10">
        <v>496.41</v>
      </c>
      <c r="G149" s="11">
        <v>0.30078703703703702</v>
      </c>
      <c r="H149" s="20">
        <f t="shared" si="7"/>
        <v>146.77999999999997</v>
      </c>
      <c r="I149" s="9">
        <f t="shared" si="8"/>
        <v>0.62418981481481484</v>
      </c>
    </row>
    <row r="150" spans="1:9" ht="75" hidden="1" x14ac:dyDescent="0.25">
      <c r="A150" s="74" t="s">
        <v>273</v>
      </c>
      <c r="B150" s="75"/>
      <c r="C150" s="1" t="s">
        <v>274</v>
      </c>
      <c r="D150" s="10">
        <v>2.33</v>
      </c>
      <c r="E150" s="11">
        <v>2.1643518518518518E-3</v>
      </c>
      <c r="F150" s="10">
        <v>498.74</v>
      </c>
      <c r="G150" s="11">
        <v>0.3029513888888889</v>
      </c>
      <c r="H150" s="20">
        <f t="shared" si="7"/>
        <v>149.10999999999999</v>
      </c>
      <c r="I150" s="9">
        <f t="shared" si="8"/>
        <v>0.62635416666666666</v>
      </c>
    </row>
    <row r="151" spans="1:9" ht="75" hidden="1" x14ac:dyDescent="0.25">
      <c r="A151" s="74" t="s">
        <v>275</v>
      </c>
      <c r="B151" s="75"/>
      <c r="C151" s="1" t="s">
        <v>276</v>
      </c>
      <c r="D151" s="10">
        <v>7.11</v>
      </c>
      <c r="E151" s="11">
        <v>5.0000000000000001E-3</v>
      </c>
      <c r="F151" s="10">
        <v>505.85</v>
      </c>
      <c r="G151" s="11">
        <v>0.3079513888888889</v>
      </c>
      <c r="H151" s="20">
        <f t="shared" si="7"/>
        <v>156.22</v>
      </c>
      <c r="I151" s="9">
        <f t="shared" si="8"/>
        <v>0.63135416666666666</v>
      </c>
    </row>
    <row r="152" spans="1:9" ht="75" hidden="1" x14ac:dyDescent="0.25">
      <c r="A152" s="74" t="s">
        <v>277</v>
      </c>
      <c r="B152" s="75"/>
      <c r="C152" s="1" t="s">
        <v>278</v>
      </c>
      <c r="D152" s="10">
        <v>2.4300000000000002</v>
      </c>
      <c r="E152" s="11">
        <v>1.5393518518518519E-3</v>
      </c>
      <c r="F152" s="10">
        <v>508.28</v>
      </c>
      <c r="G152" s="11">
        <v>0.30949074074074073</v>
      </c>
      <c r="H152" s="20">
        <f t="shared" si="7"/>
        <v>158.65</v>
      </c>
      <c r="I152" s="9">
        <f t="shared" si="8"/>
        <v>0.63289351851851849</v>
      </c>
    </row>
    <row r="153" spans="1:9" ht="45" hidden="1" x14ac:dyDescent="0.25">
      <c r="A153" s="74" t="s">
        <v>279</v>
      </c>
      <c r="B153" s="75"/>
      <c r="C153" s="1" t="s">
        <v>280</v>
      </c>
      <c r="D153" s="10">
        <v>0.45</v>
      </c>
      <c r="E153" s="11">
        <v>6.2500000000000001E-4</v>
      </c>
      <c r="F153" s="10">
        <v>508.73</v>
      </c>
      <c r="G153" s="11">
        <v>0.31011574074074072</v>
      </c>
      <c r="H153" s="20">
        <f t="shared" si="7"/>
        <v>159.1</v>
      </c>
      <c r="I153" s="9">
        <f t="shared" si="8"/>
        <v>0.63351851851851848</v>
      </c>
    </row>
    <row r="154" spans="1:9" ht="75" hidden="1" x14ac:dyDescent="0.25">
      <c r="A154" s="74" t="s">
        <v>281</v>
      </c>
      <c r="B154" s="75"/>
      <c r="C154" s="1" t="s">
        <v>282</v>
      </c>
      <c r="D154" s="10">
        <v>0.7</v>
      </c>
      <c r="E154" s="11">
        <v>9.9537037037037042E-4</v>
      </c>
      <c r="F154" s="10">
        <v>509.43</v>
      </c>
      <c r="G154" s="11">
        <v>0.31111111111111112</v>
      </c>
      <c r="H154" s="20">
        <f t="shared" si="7"/>
        <v>159.79999999999998</v>
      </c>
      <c r="I154" s="9">
        <f t="shared" si="8"/>
        <v>0.63451388888888882</v>
      </c>
    </row>
    <row r="155" spans="1:9" ht="90" hidden="1" x14ac:dyDescent="0.25">
      <c r="A155" s="74" t="s">
        <v>283</v>
      </c>
      <c r="B155" s="75"/>
      <c r="C155" s="1" t="s">
        <v>284</v>
      </c>
      <c r="D155" s="10">
        <v>5.33</v>
      </c>
      <c r="E155" s="11">
        <v>3.7384259259259263E-3</v>
      </c>
      <c r="F155" s="10">
        <v>514.75</v>
      </c>
      <c r="G155" s="11">
        <v>0.31484953703703705</v>
      </c>
      <c r="H155" s="20">
        <f t="shared" si="7"/>
        <v>165.13</v>
      </c>
      <c r="I155" s="9">
        <f t="shared" si="8"/>
        <v>0.6382523148148147</v>
      </c>
    </row>
    <row r="156" spans="1:9" ht="120" hidden="1" x14ac:dyDescent="0.25">
      <c r="A156" s="74" t="s">
        <v>285</v>
      </c>
      <c r="B156" s="75"/>
      <c r="C156" s="1" t="s">
        <v>286</v>
      </c>
      <c r="D156" s="10">
        <v>1.75</v>
      </c>
      <c r="E156" s="11">
        <v>1.1805555555555556E-3</v>
      </c>
      <c r="F156" s="10">
        <v>516.5</v>
      </c>
      <c r="G156" s="11">
        <v>0.31603009259259257</v>
      </c>
      <c r="H156" s="20">
        <f t="shared" si="7"/>
        <v>166.88</v>
      </c>
      <c r="I156" s="9">
        <f t="shared" si="8"/>
        <v>0.63943287037037022</v>
      </c>
    </row>
    <row r="157" spans="1:9" ht="60" hidden="1" x14ac:dyDescent="0.25">
      <c r="A157" s="74" t="s">
        <v>287</v>
      </c>
      <c r="B157" s="75"/>
      <c r="C157" s="1" t="s">
        <v>288</v>
      </c>
      <c r="D157" s="10">
        <v>4.68</v>
      </c>
      <c r="E157" s="11">
        <v>2.8124999999999995E-3</v>
      </c>
      <c r="F157" s="10">
        <v>521.16999999999996</v>
      </c>
      <c r="G157" s="11">
        <v>0.31884259259259257</v>
      </c>
      <c r="H157" s="20">
        <f t="shared" si="7"/>
        <v>171.56</v>
      </c>
      <c r="I157" s="9">
        <f t="shared" si="8"/>
        <v>0.64224537037037022</v>
      </c>
    </row>
    <row r="158" spans="1:9" ht="90" hidden="1" x14ac:dyDescent="0.25">
      <c r="A158" s="74" t="s">
        <v>289</v>
      </c>
      <c r="B158" s="75"/>
      <c r="C158" s="1" t="s">
        <v>290</v>
      </c>
      <c r="D158" s="10">
        <v>4.58</v>
      </c>
      <c r="E158" s="11">
        <v>3.2060185185185191E-3</v>
      </c>
      <c r="F158" s="10">
        <v>525.75</v>
      </c>
      <c r="G158" s="11">
        <v>0.3220486111111111</v>
      </c>
      <c r="H158" s="20">
        <f t="shared" si="7"/>
        <v>176.14000000000001</v>
      </c>
      <c r="I158" s="9">
        <f t="shared" si="8"/>
        <v>0.64545138888888876</v>
      </c>
    </row>
    <row r="159" spans="1:9" ht="90" hidden="1" x14ac:dyDescent="0.25">
      <c r="A159" s="74" t="s">
        <v>291</v>
      </c>
      <c r="B159" s="75"/>
      <c r="C159" s="1" t="s">
        <v>292</v>
      </c>
      <c r="D159" s="10">
        <v>0.31</v>
      </c>
      <c r="E159" s="11">
        <v>2.7777777777777778E-4</v>
      </c>
      <c r="F159" s="10">
        <v>526.05999999999995</v>
      </c>
      <c r="G159" s="11">
        <v>0.32232638888888893</v>
      </c>
      <c r="H159" s="20">
        <f t="shared" si="7"/>
        <v>176.45000000000002</v>
      </c>
      <c r="I159" s="9">
        <f t="shared" si="8"/>
        <v>0.64572916666666658</v>
      </c>
    </row>
    <row r="160" spans="1:9" ht="75" hidden="1" x14ac:dyDescent="0.25">
      <c r="A160" s="74" t="s">
        <v>293</v>
      </c>
      <c r="B160" s="75"/>
      <c r="C160" s="1" t="s">
        <v>294</v>
      </c>
      <c r="D160" s="10">
        <v>0.47</v>
      </c>
      <c r="E160" s="11">
        <v>3.9351851851851852E-4</v>
      </c>
      <c r="F160" s="10">
        <v>526.53</v>
      </c>
      <c r="G160" s="11">
        <v>0.32271990740740741</v>
      </c>
      <c r="H160" s="20">
        <f t="shared" si="7"/>
        <v>176.92000000000002</v>
      </c>
      <c r="I160" s="9">
        <f t="shared" si="8"/>
        <v>0.64612268518518512</v>
      </c>
    </row>
    <row r="161" spans="1:10" ht="135" hidden="1" x14ac:dyDescent="0.25">
      <c r="A161" s="74" t="s">
        <v>295</v>
      </c>
      <c r="B161" s="75"/>
      <c r="C161" s="1" t="s">
        <v>296</v>
      </c>
      <c r="D161" s="10">
        <v>0.37</v>
      </c>
      <c r="E161" s="11">
        <v>3.9351851851851852E-4</v>
      </c>
      <c r="F161" s="10">
        <v>526.9</v>
      </c>
      <c r="G161" s="11">
        <v>0.3231134259259259</v>
      </c>
      <c r="H161" s="20">
        <f t="shared" si="7"/>
        <v>177.29000000000002</v>
      </c>
      <c r="I161" s="9">
        <f t="shared" si="8"/>
        <v>0.64651620370370366</v>
      </c>
    </row>
    <row r="162" spans="1:10" ht="135" hidden="1" x14ac:dyDescent="0.25">
      <c r="A162" s="74" t="s">
        <v>297</v>
      </c>
      <c r="B162" s="75"/>
      <c r="C162" s="1" t="s">
        <v>296</v>
      </c>
      <c r="D162" s="10">
        <v>0.19</v>
      </c>
      <c r="E162" s="11">
        <v>2.6620370370370372E-4</v>
      </c>
      <c r="F162" s="10">
        <v>527.09</v>
      </c>
      <c r="G162" s="11">
        <v>0.32337962962962963</v>
      </c>
      <c r="H162" s="20">
        <f t="shared" si="7"/>
        <v>177.48000000000002</v>
      </c>
      <c r="I162" s="9">
        <f t="shared" si="8"/>
        <v>0.64678240740740733</v>
      </c>
    </row>
    <row r="163" spans="1:10" ht="60" hidden="1" x14ac:dyDescent="0.25">
      <c r="A163" s="74" t="s">
        <v>298</v>
      </c>
      <c r="B163" s="75"/>
      <c r="C163" s="1" t="s">
        <v>299</v>
      </c>
      <c r="D163" s="10">
        <v>0.27</v>
      </c>
      <c r="E163" s="11">
        <v>4.6296296296296293E-4</v>
      </c>
      <c r="F163" s="10">
        <v>527.36</v>
      </c>
      <c r="G163" s="11">
        <v>0.32384259259259257</v>
      </c>
      <c r="H163" s="20">
        <f t="shared" si="7"/>
        <v>177.75000000000003</v>
      </c>
      <c r="I163" s="9">
        <f t="shared" si="8"/>
        <v>0.64724537037037033</v>
      </c>
    </row>
    <row r="164" spans="1:10" ht="60" hidden="1" x14ac:dyDescent="0.25">
      <c r="A164" s="74" t="s">
        <v>300</v>
      </c>
      <c r="B164" s="75"/>
      <c r="C164" s="1" t="s">
        <v>301</v>
      </c>
      <c r="D164" s="10">
        <v>0.13</v>
      </c>
      <c r="E164" s="11">
        <v>2.5462962962962961E-4</v>
      </c>
      <c r="F164" s="10">
        <v>527.49</v>
      </c>
      <c r="G164" s="11">
        <v>0.3240972222222222</v>
      </c>
      <c r="H164" s="20">
        <f t="shared" si="7"/>
        <v>177.88000000000002</v>
      </c>
      <c r="I164" s="9">
        <f t="shared" si="8"/>
        <v>0.64749999999999996</v>
      </c>
    </row>
    <row r="165" spans="1:10" ht="90" hidden="1" x14ac:dyDescent="0.25">
      <c r="A165" s="74" t="s">
        <v>302</v>
      </c>
      <c r="B165" s="75"/>
      <c r="C165" s="1" t="s">
        <v>303</v>
      </c>
      <c r="D165" s="10">
        <v>0.06</v>
      </c>
      <c r="E165" s="11">
        <v>1.3888888888888889E-4</v>
      </c>
      <c r="F165" s="10">
        <v>527.54999999999995</v>
      </c>
      <c r="G165" s="11">
        <v>0.32423611111111111</v>
      </c>
      <c r="H165" s="20">
        <f t="shared" si="7"/>
        <v>177.94000000000003</v>
      </c>
      <c r="I165" s="9">
        <f t="shared" si="8"/>
        <v>0.64763888888888888</v>
      </c>
    </row>
    <row r="166" spans="1:10" ht="30" hidden="1" x14ac:dyDescent="0.25">
      <c r="A166" s="74" t="s">
        <v>304</v>
      </c>
      <c r="B166" s="75"/>
      <c r="C166" s="1" t="s">
        <v>305</v>
      </c>
      <c r="D166" s="10">
        <v>0.11</v>
      </c>
      <c r="E166" s="11">
        <v>2.5462962962962961E-4</v>
      </c>
      <c r="F166" s="10">
        <v>527.66</v>
      </c>
      <c r="G166" s="11">
        <v>0.32449074074074075</v>
      </c>
      <c r="H166" s="20">
        <f t="shared" si="7"/>
        <v>178.05000000000004</v>
      </c>
      <c r="I166" s="9">
        <f t="shared" si="8"/>
        <v>0.64789351851851851</v>
      </c>
    </row>
    <row r="167" spans="1:10" ht="45" hidden="1" x14ac:dyDescent="0.25">
      <c r="A167" s="13"/>
      <c r="B167" s="14"/>
      <c r="C167" s="16" t="s">
        <v>306</v>
      </c>
      <c r="D167" s="15"/>
      <c r="E167" s="15"/>
      <c r="F167" s="17">
        <v>527.66</v>
      </c>
      <c r="G167" s="18">
        <v>0.32449074074074075</v>
      </c>
      <c r="H167" s="20">
        <f t="shared" si="7"/>
        <v>178.05000000000004</v>
      </c>
      <c r="I167" s="9">
        <f t="shared" si="8"/>
        <v>0.64789351851851851</v>
      </c>
    </row>
    <row r="168" spans="1:10" hidden="1" x14ac:dyDescent="0.25"/>
    <row r="169" spans="1:10" ht="23.25" x14ac:dyDescent="0.35">
      <c r="A169" s="63" t="s">
        <v>357</v>
      </c>
      <c r="B169" s="64"/>
      <c r="C169" s="64"/>
      <c r="D169" s="64"/>
      <c r="E169" s="64"/>
      <c r="F169" s="64"/>
      <c r="G169" s="64"/>
      <c r="H169" s="64"/>
      <c r="I169" s="64"/>
      <c r="J169" s="65"/>
    </row>
    <row r="170" spans="1:10" ht="32.25" thickBot="1" x14ac:dyDescent="0.55000000000000004">
      <c r="A170" s="66" t="s">
        <v>353</v>
      </c>
      <c r="B170" s="67"/>
      <c r="C170" s="67"/>
      <c r="D170" s="67"/>
      <c r="E170" s="67"/>
      <c r="F170" s="67"/>
      <c r="G170" s="67"/>
      <c r="H170" s="67"/>
      <c r="I170" s="67"/>
      <c r="J170" s="68"/>
    </row>
    <row r="171" spans="1:10" ht="15.75" thickBot="1" x14ac:dyDescent="0.3"/>
    <row r="172" spans="1:10" ht="18.75" x14ac:dyDescent="0.3">
      <c r="A172" s="79" t="s">
        <v>333</v>
      </c>
      <c r="B172" s="80"/>
      <c r="C172" s="80"/>
      <c r="D172" s="81"/>
      <c r="F172" s="82" t="s">
        <v>334</v>
      </c>
      <c r="G172" s="83"/>
      <c r="H172" s="83"/>
      <c r="I172" s="84"/>
    </row>
    <row r="173" spans="1:10" ht="15.75" thickBot="1" x14ac:dyDescent="0.3">
      <c r="A173" s="43" t="s">
        <v>332</v>
      </c>
      <c r="B173" s="44" t="s">
        <v>307</v>
      </c>
      <c r="C173" s="44" t="s">
        <v>308</v>
      </c>
      <c r="D173" s="45" t="s">
        <v>309</v>
      </c>
      <c r="F173" s="39"/>
      <c r="G173" s="40" t="s">
        <v>338</v>
      </c>
      <c r="H173" s="41" t="s">
        <v>336</v>
      </c>
      <c r="I173" s="42" t="s">
        <v>337</v>
      </c>
    </row>
    <row r="174" spans="1:10" x14ac:dyDescent="0.25">
      <c r="A174" s="47" t="s">
        <v>310</v>
      </c>
      <c r="B174" s="48" t="s">
        <v>319</v>
      </c>
      <c r="C174" s="48" t="s">
        <v>320</v>
      </c>
      <c r="D174" s="49">
        <v>0</v>
      </c>
      <c r="F174" s="36" t="s">
        <v>335</v>
      </c>
      <c r="G174" s="37">
        <f>(6.5/100)*170</f>
        <v>11.05</v>
      </c>
      <c r="H174" s="37">
        <v>1.4</v>
      </c>
      <c r="I174" s="38">
        <f>G174*H174</f>
        <v>15.47</v>
      </c>
    </row>
    <row r="175" spans="1:10" x14ac:dyDescent="0.25">
      <c r="A175" s="31" t="s">
        <v>314</v>
      </c>
      <c r="B175" s="22" t="s">
        <v>321</v>
      </c>
      <c r="C175" s="22"/>
      <c r="D175" s="50">
        <v>170</v>
      </c>
      <c r="F175" s="31" t="s">
        <v>339</v>
      </c>
      <c r="G175" s="69" t="s">
        <v>340</v>
      </c>
      <c r="H175" s="69"/>
      <c r="I175" s="30">
        <v>0</v>
      </c>
    </row>
    <row r="176" spans="1:10" x14ac:dyDescent="0.25">
      <c r="A176" s="31" t="s">
        <v>311</v>
      </c>
      <c r="B176" s="22"/>
      <c r="C176" s="22" t="s">
        <v>322</v>
      </c>
      <c r="D176" s="51">
        <v>0</v>
      </c>
      <c r="F176" s="31" t="s">
        <v>315</v>
      </c>
      <c r="G176" s="23"/>
      <c r="H176" s="23"/>
      <c r="I176" s="30">
        <v>23.6</v>
      </c>
    </row>
    <row r="177" spans="1:10" x14ac:dyDescent="0.25">
      <c r="A177" s="31" t="s">
        <v>315</v>
      </c>
      <c r="B177" s="22" t="s">
        <v>318</v>
      </c>
      <c r="C177" s="22" t="s">
        <v>323</v>
      </c>
      <c r="D177" s="51">
        <v>84</v>
      </c>
      <c r="F177" s="31" t="s">
        <v>312</v>
      </c>
      <c r="G177" s="23"/>
      <c r="H177" s="23"/>
      <c r="I177" s="30">
        <v>15</v>
      </c>
    </row>
    <row r="178" spans="1:10" x14ac:dyDescent="0.25">
      <c r="A178" s="31" t="s">
        <v>312</v>
      </c>
      <c r="B178" s="22" t="s">
        <v>324</v>
      </c>
      <c r="C178" s="22" t="s">
        <v>325</v>
      </c>
      <c r="D178" s="51">
        <v>85</v>
      </c>
      <c r="F178" s="31" t="s">
        <v>313</v>
      </c>
      <c r="G178" s="23"/>
      <c r="H178" s="23"/>
      <c r="I178" s="30"/>
    </row>
    <row r="179" spans="1:10" x14ac:dyDescent="0.25">
      <c r="A179" s="31" t="s">
        <v>313</v>
      </c>
      <c r="B179" s="22" t="s">
        <v>326</v>
      </c>
      <c r="C179" s="22" t="s">
        <v>327</v>
      </c>
      <c r="D179" s="51">
        <v>121</v>
      </c>
      <c r="F179" s="31" t="s">
        <v>342</v>
      </c>
      <c r="G179" s="27" t="s">
        <v>341</v>
      </c>
      <c r="H179" s="54" t="s">
        <v>346</v>
      </c>
      <c r="I179" s="32">
        <v>82</v>
      </c>
    </row>
    <row r="180" spans="1:10" x14ac:dyDescent="0.25">
      <c r="A180" s="31" t="s">
        <v>316</v>
      </c>
      <c r="B180" s="22" t="s">
        <v>328</v>
      </c>
      <c r="C180" s="22" t="s">
        <v>329</v>
      </c>
      <c r="D180" s="50">
        <v>181</v>
      </c>
      <c r="F180" s="31" t="s">
        <v>343</v>
      </c>
      <c r="G180" s="27" t="s">
        <v>341</v>
      </c>
      <c r="H180" s="54" t="s">
        <v>346</v>
      </c>
      <c r="I180" s="32">
        <v>107</v>
      </c>
    </row>
    <row r="181" spans="1:10" x14ac:dyDescent="0.25">
      <c r="A181" s="31" t="s">
        <v>317</v>
      </c>
      <c r="B181" s="22" t="s">
        <v>318</v>
      </c>
      <c r="C181" s="22" t="s">
        <v>330</v>
      </c>
      <c r="D181" s="51">
        <v>78</v>
      </c>
      <c r="F181" s="31" t="s">
        <v>316</v>
      </c>
      <c r="G181" s="24">
        <f>(6.5/100)*181</f>
        <v>11.765000000000001</v>
      </c>
      <c r="H181" s="25">
        <v>1.4</v>
      </c>
      <c r="I181" s="33">
        <f>G181*H181</f>
        <v>16.471</v>
      </c>
    </row>
    <row r="182" spans="1:10" ht="15.75" thickBot="1" x14ac:dyDescent="0.3">
      <c r="A182" s="34" t="s">
        <v>310</v>
      </c>
      <c r="B182" s="35" t="s">
        <v>331</v>
      </c>
      <c r="C182" s="35"/>
      <c r="D182" s="52">
        <v>178</v>
      </c>
      <c r="F182" s="34" t="s">
        <v>317</v>
      </c>
      <c r="G182" s="35"/>
      <c r="H182" s="35"/>
      <c r="I182" s="53">
        <v>26</v>
      </c>
    </row>
    <row r="183" spans="1:10" ht="15.75" thickBot="1" x14ac:dyDescent="0.3">
      <c r="A183" s="76"/>
      <c r="B183" s="77"/>
      <c r="C183" s="78"/>
      <c r="D183" s="46">
        <v>530</v>
      </c>
      <c r="F183" s="70" t="s">
        <v>344</v>
      </c>
      <c r="G183" s="71"/>
      <c r="H183" s="71"/>
      <c r="I183" s="28">
        <f>I174+I175+I176+I177+I179+I181+I182</f>
        <v>178.541</v>
      </c>
      <c r="J183" s="55" t="s">
        <v>347</v>
      </c>
    </row>
    <row r="184" spans="1:10" ht="15.75" thickBot="1" x14ac:dyDescent="0.3">
      <c r="F184" s="72" t="s">
        <v>345</v>
      </c>
      <c r="G184" s="73"/>
      <c r="H184" s="73"/>
      <c r="I184" s="29">
        <f>I174+I175+I176+I177+I180+I181+I182</f>
        <v>203.541</v>
      </c>
      <c r="J184" s="26" t="s">
        <v>348</v>
      </c>
    </row>
    <row r="185" spans="1:10" x14ac:dyDescent="0.25">
      <c r="F185" s="56" t="s">
        <v>349</v>
      </c>
      <c r="G185" s="56"/>
      <c r="H185" s="56"/>
    </row>
    <row r="186" spans="1:10" x14ac:dyDescent="0.25">
      <c r="H186"/>
    </row>
    <row r="188" spans="1:10" ht="23.25" x14ac:dyDescent="0.35">
      <c r="A188" s="58" t="s">
        <v>350</v>
      </c>
      <c r="B188" s="59"/>
      <c r="C188" s="59"/>
      <c r="D188" s="59"/>
      <c r="E188" s="59"/>
      <c r="F188" s="59"/>
      <c r="G188" s="59"/>
      <c r="H188" s="59"/>
      <c r="I188" s="59"/>
      <c r="J188" s="59"/>
    </row>
    <row r="219" spans="1:10" ht="23.25" x14ac:dyDescent="0.35">
      <c r="A219" s="58" t="s">
        <v>351</v>
      </c>
      <c r="B219" s="59"/>
      <c r="C219" s="59"/>
      <c r="D219" s="59"/>
      <c r="E219" s="59"/>
      <c r="F219" s="59"/>
      <c r="G219" s="59"/>
      <c r="H219" s="59"/>
      <c r="I219" s="59"/>
      <c r="J219" s="59"/>
    </row>
    <row r="252" spans="1:10" ht="23.25" x14ac:dyDescent="0.35">
      <c r="A252" s="58" t="s">
        <v>352</v>
      </c>
      <c r="B252" s="59"/>
      <c r="C252" s="59"/>
      <c r="D252" s="59"/>
      <c r="E252" s="59"/>
      <c r="F252" s="59"/>
      <c r="G252" s="59"/>
      <c r="H252" s="59"/>
      <c r="I252" s="59"/>
      <c r="J252" s="59"/>
    </row>
    <row r="292" spans="1:10" ht="24" thickBot="1" x14ac:dyDescent="0.4">
      <c r="A292" s="58" t="s">
        <v>353</v>
      </c>
      <c r="B292" s="59"/>
      <c r="C292" s="59"/>
      <c r="D292" s="59"/>
      <c r="E292" s="59"/>
      <c r="F292" s="59"/>
      <c r="G292" s="59"/>
      <c r="H292" s="59"/>
      <c r="I292" s="59"/>
      <c r="J292" s="59"/>
    </row>
    <row r="293" spans="1:10" ht="93" thickBot="1" x14ac:dyDescent="1.4">
      <c r="A293" s="60" t="s">
        <v>354</v>
      </c>
      <c r="B293" s="61"/>
      <c r="C293" s="61"/>
      <c r="D293" s="61"/>
      <c r="E293" s="61"/>
      <c r="F293" s="61"/>
      <c r="G293" s="61"/>
      <c r="H293" s="61"/>
      <c r="I293" s="61"/>
      <c r="J293" s="62"/>
    </row>
    <row r="295" spans="1:10" ht="23.25" x14ac:dyDescent="0.35">
      <c r="A295" s="58" t="s">
        <v>355</v>
      </c>
      <c r="B295" s="59"/>
      <c r="C295" s="59"/>
      <c r="D295" s="59"/>
      <c r="E295" s="59"/>
      <c r="F295" s="59"/>
      <c r="G295" s="59"/>
      <c r="H295" s="59"/>
      <c r="I295" s="59"/>
      <c r="J295" s="59"/>
    </row>
    <row r="326" spans="1:10" ht="23.25" x14ac:dyDescent="0.35">
      <c r="A326" s="58" t="s">
        <v>356</v>
      </c>
      <c r="B326" s="59"/>
      <c r="C326" s="59"/>
      <c r="D326" s="59"/>
      <c r="E326" s="59"/>
      <c r="F326" s="59"/>
      <c r="G326" s="59"/>
      <c r="H326" s="59"/>
      <c r="I326" s="59"/>
      <c r="J326" s="59"/>
    </row>
    <row r="354" spans="11:11" ht="21" x14ac:dyDescent="0.25">
      <c r="K354" s="57" t="s">
        <v>358</v>
      </c>
    </row>
  </sheetData>
  <mergeCells count="209">
    <mergeCell ref="F2:F3"/>
    <mergeCell ref="G2:G3"/>
    <mergeCell ref="A4:B4"/>
    <mergeCell ref="A5:B5"/>
    <mergeCell ref="A6:B6"/>
    <mergeCell ref="A7:B7"/>
    <mergeCell ref="A8:B8"/>
    <mergeCell ref="A9:B9"/>
    <mergeCell ref="A10:B10"/>
    <mergeCell ref="A1:B1"/>
    <mergeCell ref="D2:D3"/>
    <mergeCell ref="E2:E3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37:B37"/>
    <mergeCell ref="A38:B38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D39:D40"/>
    <mergeCell ref="E39:E40"/>
    <mergeCell ref="F39:F40"/>
    <mergeCell ref="G39:G40"/>
    <mergeCell ref="D41:D42"/>
    <mergeCell ref="E41:E42"/>
    <mergeCell ref="F41:F42"/>
    <mergeCell ref="G41:G42"/>
    <mergeCell ref="D35:D36"/>
    <mergeCell ref="E35:E36"/>
    <mergeCell ref="F35:F36"/>
    <mergeCell ref="G35:G36"/>
    <mergeCell ref="A47:B47"/>
    <mergeCell ref="D48:D49"/>
    <mergeCell ref="E48:E49"/>
    <mergeCell ref="F48:F49"/>
    <mergeCell ref="G48:G49"/>
    <mergeCell ref="A50:B50"/>
    <mergeCell ref="D43:D44"/>
    <mergeCell ref="E43:E44"/>
    <mergeCell ref="F43:F44"/>
    <mergeCell ref="G43:G44"/>
    <mergeCell ref="A45:B45"/>
    <mergeCell ref="A46:B46"/>
    <mergeCell ref="D55:D56"/>
    <mergeCell ref="E55:E56"/>
    <mergeCell ref="F55:F56"/>
    <mergeCell ref="G55:G56"/>
    <mergeCell ref="D57:D58"/>
    <mergeCell ref="E57:E58"/>
    <mergeCell ref="F57:F58"/>
    <mergeCell ref="G57:G58"/>
    <mergeCell ref="A51:B51"/>
    <mergeCell ref="A52:B52"/>
    <mergeCell ref="D53:D54"/>
    <mergeCell ref="E53:E54"/>
    <mergeCell ref="F53:F54"/>
    <mergeCell ref="G53:G54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F75:F76"/>
    <mergeCell ref="G75:G76"/>
    <mergeCell ref="A77:B77"/>
    <mergeCell ref="D78:D79"/>
    <mergeCell ref="E78:E79"/>
    <mergeCell ref="F78:F79"/>
    <mergeCell ref="G78:G79"/>
    <mergeCell ref="A71:B71"/>
    <mergeCell ref="A72:B72"/>
    <mergeCell ref="A73:B73"/>
    <mergeCell ref="A74:B74"/>
    <mergeCell ref="D75:D76"/>
    <mergeCell ref="E75:E76"/>
    <mergeCell ref="A86:B86"/>
    <mergeCell ref="A87:B87"/>
    <mergeCell ref="A88:B88"/>
    <mergeCell ref="A89:B89"/>
    <mergeCell ref="A90:B90"/>
    <mergeCell ref="D91:D92"/>
    <mergeCell ref="A80:B80"/>
    <mergeCell ref="A81:B81"/>
    <mergeCell ref="A82:B82"/>
    <mergeCell ref="A83:B83"/>
    <mergeCell ref="A84:B84"/>
    <mergeCell ref="A85:B85"/>
    <mergeCell ref="A96:B96"/>
    <mergeCell ref="A97:B97"/>
    <mergeCell ref="A98:B98"/>
    <mergeCell ref="A99:B99"/>
    <mergeCell ref="A100:B100"/>
    <mergeCell ref="A101:B101"/>
    <mergeCell ref="E91:E92"/>
    <mergeCell ref="F91:F92"/>
    <mergeCell ref="G91:G92"/>
    <mergeCell ref="A93:B93"/>
    <mergeCell ref="A94:B94"/>
    <mergeCell ref="A95:B95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20:B120"/>
    <mergeCell ref="A121:B121"/>
    <mergeCell ref="A122:B122"/>
    <mergeCell ref="D123:D124"/>
    <mergeCell ref="E123:E124"/>
    <mergeCell ref="F123:F124"/>
    <mergeCell ref="A114:B114"/>
    <mergeCell ref="A115:B115"/>
    <mergeCell ref="A116:B116"/>
    <mergeCell ref="A117:B117"/>
    <mergeCell ref="A118:B118"/>
    <mergeCell ref="A119:B119"/>
    <mergeCell ref="A130:B130"/>
    <mergeCell ref="A131:B131"/>
    <mergeCell ref="A132:B132"/>
    <mergeCell ref="A133:B133"/>
    <mergeCell ref="D134:D135"/>
    <mergeCell ref="E134:E135"/>
    <mergeCell ref="G123:G124"/>
    <mergeCell ref="A125:B125"/>
    <mergeCell ref="A126:B126"/>
    <mergeCell ref="A127:B127"/>
    <mergeCell ref="A128:B128"/>
    <mergeCell ref="A129:B129"/>
    <mergeCell ref="A140:B140"/>
    <mergeCell ref="A141:B141"/>
    <mergeCell ref="A142:B142"/>
    <mergeCell ref="A143:B143"/>
    <mergeCell ref="A144:B144"/>
    <mergeCell ref="A145:B145"/>
    <mergeCell ref="F134:F135"/>
    <mergeCell ref="G134:G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83:C183"/>
    <mergeCell ref="A172:D172"/>
    <mergeCell ref="F172:I172"/>
    <mergeCell ref="A158:B158"/>
    <mergeCell ref="A159:B159"/>
    <mergeCell ref="A160:B160"/>
    <mergeCell ref="A161:B161"/>
    <mergeCell ref="A162:B162"/>
    <mergeCell ref="A163:B163"/>
    <mergeCell ref="A292:J292"/>
    <mergeCell ref="A293:J293"/>
    <mergeCell ref="A295:J295"/>
    <mergeCell ref="A326:J326"/>
    <mergeCell ref="A169:J169"/>
    <mergeCell ref="A170:J170"/>
    <mergeCell ref="G175:H175"/>
    <mergeCell ref="F183:H183"/>
    <mergeCell ref="F184:H184"/>
    <mergeCell ref="A188:J188"/>
    <mergeCell ref="A219:J219"/>
    <mergeCell ref="A252:J25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2016-01-23T05:42:15Z</dcterms:modified>
</cp:coreProperties>
</file>